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0" yWindow="70" windowWidth="19100" windowHeight="3740"/>
  </bookViews>
  <sheets>
    <sheet name="Sheet1" sheetId="1" r:id="rId1"/>
    <sheet name="DNI" sheetId="2" r:id="rId2"/>
    <sheet name="Comparison_Ordered" sheetId="3" state="hidden" r:id="rId3"/>
    <sheet name="Comparison_Samples" sheetId="4" state="hidden" r:id="rId4"/>
    <sheet name="Issues" sheetId="5" state="hidden" r:id="rId5"/>
  </sheets>
  <definedNames>
    <definedName name="_xlnm._FilterDatabase" localSheetId="2" hidden="1">Comparison_Ordered!$C$4:$M$218</definedName>
    <definedName name="_xlnm._FilterDatabase" localSheetId="3" hidden="1">Comparison_Samples!$C$3:$P$3</definedName>
    <definedName name="_xlnm._FilterDatabase" localSheetId="0" hidden="1">Sheet1!$B$4:$I$218</definedName>
  </definedNames>
  <calcPr calcId="145621" iterateDelta="1E-4"/>
</workbook>
</file>

<file path=xl/calcChain.xml><?xml version="1.0" encoding="utf-8"?>
<calcChain xmlns="http://schemas.openxmlformats.org/spreadsheetml/2006/main">
  <c r="G5" i="4" l="1"/>
  <c r="G6" i="4"/>
  <c r="G7" i="4"/>
  <c r="G8" i="4"/>
  <c r="G9" i="4"/>
  <c r="G10" i="4"/>
  <c r="G11" i="4"/>
  <c r="G12" i="4"/>
  <c r="G13" i="4"/>
  <c r="G14" i="4"/>
  <c r="G15" i="4"/>
  <c r="G16" i="4"/>
  <c r="G17" i="4"/>
  <c r="G18" i="4"/>
  <c r="G19" i="4"/>
  <c r="G20" i="4"/>
  <c r="G21" i="4"/>
  <c r="G22" i="4"/>
  <c r="G23" i="4"/>
  <c r="G24" i="4"/>
  <c r="G25" i="4"/>
  <c r="G26" i="4"/>
  <c r="G27" i="4"/>
  <c r="G28" i="4"/>
  <c r="G29" i="4"/>
  <c r="G30" i="4"/>
  <c r="G31" i="4"/>
  <c r="G32" i="4"/>
  <c r="G33" i="4"/>
  <c r="G34" i="4"/>
  <c r="G35" i="4"/>
  <c r="G36" i="4"/>
  <c r="G37" i="4"/>
  <c r="G38" i="4"/>
  <c r="G39" i="4"/>
  <c r="G40" i="4"/>
  <c r="G41" i="4"/>
  <c r="G42" i="4"/>
  <c r="G43" i="4"/>
  <c r="G44" i="4"/>
  <c r="G45" i="4"/>
  <c r="G46" i="4"/>
  <c r="G47" i="4"/>
  <c r="G48" i="4"/>
  <c r="G49" i="4"/>
  <c r="G50" i="4"/>
  <c r="G51" i="4"/>
  <c r="G52" i="4"/>
  <c r="G53" i="4"/>
  <c r="G55" i="4"/>
  <c r="G56" i="4"/>
  <c r="G57" i="4"/>
  <c r="G58" i="4"/>
  <c r="G59" i="4"/>
  <c r="G60" i="4"/>
  <c r="G61" i="4"/>
  <c r="G63" i="4"/>
  <c r="G64" i="4"/>
  <c r="G65" i="4"/>
  <c r="G66" i="4"/>
  <c r="G67" i="4"/>
  <c r="G68" i="4"/>
  <c r="G69" i="4"/>
  <c r="G70" i="4"/>
  <c r="G71" i="4"/>
  <c r="G72" i="4"/>
  <c r="G73" i="4"/>
  <c r="G74" i="4"/>
  <c r="G75" i="4"/>
  <c r="G76" i="4"/>
  <c r="G77" i="4"/>
  <c r="G78" i="4"/>
  <c r="G79" i="4"/>
  <c r="G80" i="4"/>
  <c r="G81" i="4"/>
  <c r="G82" i="4"/>
  <c r="G83" i="4"/>
  <c r="G84" i="4"/>
  <c r="G85" i="4"/>
  <c r="G86" i="4"/>
  <c r="G87" i="4"/>
  <c r="G88" i="4"/>
  <c r="G89" i="4"/>
  <c r="G91" i="4"/>
  <c r="G92" i="4"/>
  <c r="G93" i="4"/>
  <c r="G94" i="4"/>
  <c r="G95" i="4"/>
  <c r="G96" i="4"/>
  <c r="G97" i="4"/>
  <c r="G98" i="4"/>
  <c r="G99" i="4"/>
  <c r="G100" i="4"/>
  <c r="G101" i="4"/>
  <c r="G102" i="4"/>
  <c r="G103" i="4"/>
  <c r="G104" i="4"/>
  <c r="G105" i="4"/>
  <c r="G106" i="4"/>
  <c r="G107" i="4"/>
  <c r="G108" i="4"/>
  <c r="G109" i="4"/>
  <c r="G110" i="4"/>
  <c r="G4" i="4"/>
  <c r="F5" i="4"/>
  <c r="F6" i="4"/>
  <c r="F7" i="4"/>
  <c r="F8" i="4"/>
  <c r="F9" i="4"/>
  <c r="F10" i="4"/>
  <c r="F11" i="4"/>
  <c r="F12"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41" i="4"/>
  <c r="F42" i="4"/>
  <c r="F43" i="4"/>
  <c r="F44" i="4"/>
  <c r="F45" i="4"/>
  <c r="F46" i="4"/>
  <c r="F47" i="4"/>
  <c r="F48" i="4"/>
  <c r="F49" i="4"/>
  <c r="F50" i="4"/>
  <c r="F51" i="4"/>
  <c r="F52" i="4"/>
  <c r="F53" i="4"/>
  <c r="F55" i="4"/>
  <c r="F56" i="4"/>
  <c r="F57" i="4"/>
  <c r="F58" i="4"/>
  <c r="F59" i="4"/>
  <c r="F60" i="4"/>
  <c r="F61" i="4"/>
  <c r="F63" i="4"/>
  <c r="F64" i="4"/>
  <c r="F65" i="4"/>
  <c r="F66" i="4"/>
  <c r="F67" i="4"/>
  <c r="F68" i="4"/>
  <c r="F69" i="4"/>
  <c r="F70" i="4"/>
  <c r="F71" i="4"/>
  <c r="F72" i="4"/>
  <c r="F73" i="4"/>
  <c r="F74" i="4"/>
  <c r="F75" i="4"/>
  <c r="F76" i="4"/>
  <c r="F77" i="4"/>
  <c r="F78" i="4"/>
  <c r="F79" i="4"/>
  <c r="F80" i="4"/>
  <c r="F81" i="4"/>
  <c r="F82" i="4"/>
  <c r="F83" i="4"/>
  <c r="F84" i="4"/>
  <c r="F85" i="4"/>
  <c r="F86" i="4"/>
  <c r="F87" i="4"/>
  <c r="F88" i="4"/>
  <c r="F89" i="4"/>
  <c r="F91" i="4"/>
  <c r="F92" i="4"/>
  <c r="F93" i="4"/>
  <c r="F94" i="4"/>
  <c r="F95" i="4"/>
  <c r="F96" i="4"/>
  <c r="F97" i="4"/>
  <c r="F98" i="4"/>
  <c r="F99" i="4"/>
  <c r="F100" i="4"/>
  <c r="F101" i="4"/>
  <c r="F102" i="4"/>
  <c r="F103" i="4"/>
  <c r="F104" i="4"/>
  <c r="F105" i="4"/>
  <c r="F106" i="4"/>
  <c r="F107" i="4"/>
  <c r="F108" i="4"/>
  <c r="F109" i="4"/>
  <c r="F110" i="4"/>
  <c r="F4" i="4"/>
  <c r="P3" i="4"/>
  <c r="P4" i="4"/>
  <c r="P5" i="4"/>
  <c r="P6" i="4"/>
  <c r="P7" i="4"/>
  <c r="P8" i="4"/>
  <c r="P9" i="4"/>
  <c r="P10" i="4"/>
  <c r="P11" i="4"/>
  <c r="P12" i="4"/>
  <c r="P13" i="4"/>
  <c r="P14" i="4"/>
  <c r="P15" i="4"/>
  <c r="P16" i="4"/>
  <c r="P17" i="4"/>
  <c r="P18" i="4"/>
  <c r="P19" i="4"/>
  <c r="P20" i="4"/>
  <c r="P21" i="4"/>
  <c r="P22" i="4"/>
  <c r="P23" i="4"/>
  <c r="P24" i="4"/>
  <c r="P25" i="4"/>
  <c r="P26" i="4"/>
  <c r="P27" i="4"/>
  <c r="P28" i="4"/>
  <c r="P29" i="4"/>
  <c r="P30" i="4"/>
  <c r="P31" i="4"/>
  <c r="P32" i="4"/>
  <c r="P33" i="4"/>
  <c r="P34" i="4"/>
  <c r="P35" i="4"/>
  <c r="P36" i="4"/>
  <c r="P37" i="4"/>
  <c r="P38" i="4"/>
  <c r="P39" i="4"/>
  <c r="P40" i="4"/>
  <c r="P41" i="4"/>
  <c r="P42" i="4"/>
  <c r="P43" i="4"/>
  <c r="P44" i="4"/>
  <c r="P45" i="4"/>
  <c r="P46" i="4"/>
  <c r="P47" i="4"/>
  <c r="P48" i="4"/>
  <c r="P49" i="4"/>
  <c r="P50" i="4"/>
  <c r="P51" i="4"/>
  <c r="P52" i="4"/>
  <c r="P53" i="4"/>
  <c r="P54" i="4"/>
  <c r="P55" i="4"/>
  <c r="P56" i="4"/>
  <c r="P57" i="4"/>
  <c r="P58" i="4"/>
  <c r="P59" i="4"/>
  <c r="P60" i="4"/>
  <c r="P61" i="4"/>
  <c r="P62" i="4"/>
  <c r="P63" i="4"/>
  <c r="P64" i="4"/>
  <c r="P65" i="4"/>
  <c r="P66" i="4"/>
  <c r="P67" i="4"/>
  <c r="P68" i="4"/>
  <c r="P69" i="4"/>
  <c r="P70" i="4"/>
  <c r="P71" i="4"/>
  <c r="P72" i="4"/>
  <c r="P73" i="4"/>
  <c r="P74" i="4"/>
  <c r="P75" i="4"/>
  <c r="P76" i="4"/>
  <c r="P77" i="4"/>
  <c r="P78" i="4"/>
  <c r="P79" i="4"/>
  <c r="P80" i="4"/>
  <c r="P81" i="4"/>
  <c r="P82" i="4"/>
  <c r="P83" i="4"/>
  <c r="P84" i="4"/>
  <c r="P85" i="4"/>
  <c r="P86" i="4"/>
  <c r="P87" i="4"/>
  <c r="P88" i="4"/>
  <c r="P89" i="4"/>
  <c r="P90" i="4"/>
  <c r="P91" i="4"/>
  <c r="P92" i="4"/>
  <c r="P93" i="4"/>
  <c r="P94" i="4"/>
  <c r="P95" i="4"/>
  <c r="P96" i="4"/>
  <c r="P97" i="4"/>
  <c r="P98" i="4"/>
  <c r="P99" i="4"/>
  <c r="P100" i="4"/>
  <c r="P101" i="4"/>
  <c r="P102" i="4"/>
  <c r="P103" i="4"/>
  <c r="P104" i="4"/>
  <c r="P105" i="4"/>
  <c r="P106" i="4"/>
  <c r="P107" i="4"/>
  <c r="P108" i="4"/>
  <c r="P109" i="4"/>
  <c r="P110" i="4"/>
  <c r="P111" i="4"/>
  <c r="P112" i="4"/>
  <c r="P113" i="4"/>
  <c r="P114" i="4"/>
  <c r="P115" i="4"/>
  <c r="P116" i="4"/>
  <c r="P117" i="4"/>
  <c r="P118" i="4"/>
  <c r="P119" i="4"/>
  <c r="P120" i="4"/>
  <c r="P121" i="4"/>
  <c r="P122" i="4"/>
  <c r="P2" i="4"/>
  <c r="F6" i="3"/>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5" i="3"/>
  <c r="F86" i="3"/>
  <c r="F87" i="3"/>
  <c r="F88" i="3"/>
  <c r="F89" i="3"/>
  <c r="F90" i="3"/>
  <c r="F91" i="3"/>
  <c r="F92" i="3"/>
  <c r="F93" i="3"/>
  <c r="F94" i="3"/>
  <c r="F95" i="3"/>
  <c r="F96" i="3"/>
  <c r="F97" i="3"/>
  <c r="F98" i="3"/>
  <c r="F99" i="3"/>
  <c r="F100" i="3"/>
  <c r="F101" i="3"/>
  <c r="F102" i="3"/>
  <c r="F103" i="3"/>
  <c r="F104" i="3"/>
  <c r="F105" i="3"/>
  <c r="F106" i="3"/>
  <c r="F107" i="3"/>
  <c r="F108" i="3"/>
  <c r="F109" i="3"/>
  <c r="F110" i="3"/>
  <c r="F111" i="3"/>
  <c r="F112" i="3"/>
  <c r="F113" i="3"/>
  <c r="F114" i="3"/>
  <c r="F115" i="3"/>
  <c r="F116" i="3"/>
  <c r="F117" i="3"/>
  <c r="F118" i="3"/>
  <c r="F119" i="3"/>
  <c r="F120" i="3"/>
  <c r="F121" i="3"/>
  <c r="F122" i="3"/>
  <c r="F123" i="3"/>
  <c r="F124" i="3"/>
  <c r="F125" i="3"/>
  <c r="F126" i="3"/>
  <c r="F127" i="3"/>
  <c r="F128" i="3"/>
  <c r="F129" i="3"/>
  <c r="F130" i="3"/>
  <c r="F131" i="3"/>
  <c r="F132" i="3"/>
  <c r="F133" i="3"/>
  <c r="F134" i="3"/>
  <c r="F135" i="3"/>
  <c r="F136" i="3"/>
  <c r="F137" i="3"/>
  <c r="F138" i="3"/>
  <c r="F139" i="3"/>
  <c r="F140" i="3"/>
  <c r="F141" i="3"/>
  <c r="F142" i="3"/>
  <c r="F143" i="3"/>
  <c r="F144" i="3"/>
  <c r="F145" i="3"/>
  <c r="F146" i="3"/>
  <c r="F147" i="3"/>
  <c r="F148" i="3"/>
  <c r="F149" i="3"/>
  <c r="F150" i="3"/>
  <c r="F151" i="3"/>
  <c r="F152" i="3"/>
  <c r="F153" i="3"/>
  <c r="F154" i="3"/>
  <c r="F155" i="3"/>
  <c r="F156" i="3"/>
  <c r="F157" i="3"/>
  <c r="F158" i="3"/>
  <c r="F159" i="3"/>
  <c r="F160" i="3"/>
  <c r="F161" i="3"/>
  <c r="F162" i="3"/>
  <c r="F163" i="3"/>
  <c r="F164" i="3"/>
  <c r="F165" i="3"/>
  <c r="F166" i="3"/>
  <c r="F167" i="3"/>
  <c r="F168" i="3"/>
  <c r="F169" i="3"/>
  <c r="F170" i="3"/>
  <c r="F171" i="3"/>
  <c r="F172" i="3"/>
  <c r="F173" i="3"/>
  <c r="F174" i="3"/>
  <c r="F175" i="3"/>
  <c r="F176" i="3"/>
  <c r="F177" i="3"/>
  <c r="F178" i="3"/>
  <c r="F179" i="3"/>
  <c r="F180" i="3"/>
  <c r="F181" i="3"/>
  <c r="F182" i="3"/>
  <c r="F183" i="3"/>
  <c r="F184" i="3"/>
  <c r="F185" i="3"/>
  <c r="F186" i="3"/>
  <c r="F187" i="3"/>
  <c r="F188" i="3"/>
  <c r="F189" i="3"/>
  <c r="F190" i="3"/>
  <c r="F191" i="3"/>
  <c r="F192" i="3"/>
  <c r="F193" i="3"/>
  <c r="F194" i="3"/>
  <c r="F195" i="3"/>
  <c r="F196" i="3"/>
  <c r="F197" i="3"/>
  <c r="F198" i="3"/>
  <c r="F199" i="3"/>
  <c r="F200" i="3"/>
  <c r="F201" i="3"/>
  <c r="F202" i="3"/>
  <c r="F203" i="3"/>
  <c r="F204" i="3"/>
  <c r="F205" i="3"/>
  <c r="F206" i="3"/>
  <c r="F207" i="3"/>
  <c r="F208" i="3"/>
  <c r="F209" i="3"/>
  <c r="F210" i="3"/>
  <c r="F211" i="3"/>
  <c r="F212" i="3"/>
  <c r="F213" i="3"/>
  <c r="F214" i="3"/>
  <c r="F215" i="3"/>
  <c r="F216" i="3"/>
  <c r="F217" i="3"/>
  <c r="F218" i="3"/>
  <c r="F5" i="3"/>
  <c r="G6" i="3"/>
  <c r="G7" i="3"/>
  <c r="G8" i="3"/>
  <c r="G9" i="3"/>
  <c r="G10" i="3"/>
  <c r="G11" i="3"/>
  <c r="G12" i="3"/>
  <c r="G13" i="3"/>
  <c r="G14" i="3"/>
  <c r="G15" i="3"/>
  <c r="G16" i="3"/>
  <c r="G17" i="3"/>
  <c r="H17" i="3" s="1"/>
  <c r="G18" i="3"/>
  <c r="H18" i="3" s="1"/>
  <c r="G19" i="3"/>
  <c r="G20" i="3"/>
  <c r="G21" i="3"/>
  <c r="G22" i="3"/>
  <c r="G23" i="3"/>
  <c r="G24" i="3"/>
  <c r="G25" i="3"/>
  <c r="G26" i="3"/>
  <c r="G27" i="3"/>
  <c r="G28" i="3"/>
  <c r="G29" i="3"/>
  <c r="G30" i="3"/>
  <c r="G31" i="3"/>
  <c r="G32" i="3"/>
  <c r="G33" i="3"/>
  <c r="H33" i="3" s="1"/>
  <c r="G34" i="3"/>
  <c r="G35" i="3"/>
  <c r="G36" i="3"/>
  <c r="G37" i="3"/>
  <c r="G38" i="3"/>
  <c r="G39" i="3"/>
  <c r="G40" i="3"/>
  <c r="H40" i="3" s="1"/>
  <c r="G41" i="3"/>
  <c r="G42" i="3"/>
  <c r="G43" i="3"/>
  <c r="G44" i="3"/>
  <c r="G45" i="3"/>
  <c r="G46" i="3"/>
  <c r="H46" i="3" s="1"/>
  <c r="G47" i="3"/>
  <c r="G48" i="3"/>
  <c r="G49" i="3"/>
  <c r="G50" i="3"/>
  <c r="G51" i="3"/>
  <c r="G52" i="3"/>
  <c r="G53" i="3"/>
  <c r="G54" i="3"/>
  <c r="H54" i="3" s="1"/>
  <c r="G55" i="3"/>
  <c r="G56" i="3"/>
  <c r="G57" i="3"/>
  <c r="G58" i="3"/>
  <c r="H58" i="3" s="1"/>
  <c r="G59" i="3"/>
  <c r="G60" i="3"/>
  <c r="G61" i="3"/>
  <c r="G62" i="3"/>
  <c r="H62" i="3" s="1"/>
  <c r="G63" i="3"/>
  <c r="G64" i="3"/>
  <c r="H64" i="3" s="1"/>
  <c r="G65" i="3"/>
  <c r="H65" i="3" s="1"/>
  <c r="G66" i="3"/>
  <c r="H66" i="3" s="1"/>
  <c r="G67" i="3"/>
  <c r="G68" i="3"/>
  <c r="H68" i="3" s="1"/>
  <c r="G69" i="3"/>
  <c r="H69" i="3" s="1"/>
  <c r="G70" i="3"/>
  <c r="H70" i="3" s="1"/>
  <c r="G71" i="3"/>
  <c r="G72" i="3"/>
  <c r="H72" i="3" s="1"/>
  <c r="G73" i="3"/>
  <c r="H73" i="3" s="1"/>
  <c r="G74" i="3"/>
  <c r="H74" i="3" s="1"/>
  <c r="G75" i="3"/>
  <c r="G76" i="3"/>
  <c r="H76" i="3" s="1"/>
  <c r="G77" i="3"/>
  <c r="H77" i="3" s="1"/>
  <c r="G78" i="3"/>
  <c r="H78" i="3" s="1"/>
  <c r="G79" i="3"/>
  <c r="G80" i="3"/>
  <c r="G81" i="3"/>
  <c r="H81" i="3" s="1"/>
  <c r="G82" i="3"/>
  <c r="G83" i="3"/>
  <c r="G84" i="3"/>
  <c r="G85" i="3"/>
  <c r="H85" i="3" s="1"/>
  <c r="G86" i="3"/>
  <c r="H86" i="3" s="1"/>
  <c r="G87" i="3"/>
  <c r="G88" i="3"/>
  <c r="H88" i="3" s="1"/>
  <c r="G89" i="3"/>
  <c r="H89" i="3" s="1"/>
  <c r="G90" i="3"/>
  <c r="G91" i="3"/>
  <c r="G92" i="3"/>
  <c r="G93" i="3"/>
  <c r="H93" i="3" s="1"/>
  <c r="G94" i="3"/>
  <c r="H94" i="3" s="1"/>
  <c r="G95" i="3"/>
  <c r="G96" i="3"/>
  <c r="H96" i="3" s="1"/>
  <c r="G97" i="3"/>
  <c r="H97" i="3" s="1"/>
  <c r="G98" i="3"/>
  <c r="H98" i="3" s="1"/>
  <c r="G99" i="3"/>
  <c r="G100" i="3"/>
  <c r="H100" i="3" s="1"/>
  <c r="G101" i="3"/>
  <c r="H101" i="3" s="1"/>
  <c r="G102" i="3"/>
  <c r="H102" i="3" s="1"/>
  <c r="G103" i="3"/>
  <c r="G104" i="3"/>
  <c r="H104" i="3" s="1"/>
  <c r="G105" i="3"/>
  <c r="H105" i="3" s="1"/>
  <c r="G106" i="3"/>
  <c r="H106" i="3" s="1"/>
  <c r="G107" i="3"/>
  <c r="G108" i="3"/>
  <c r="H108" i="3" s="1"/>
  <c r="G109" i="3"/>
  <c r="H109" i="3" s="1"/>
  <c r="G110" i="3"/>
  <c r="H110" i="3" s="1"/>
  <c r="G111" i="3"/>
  <c r="G112" i="3"/>
  <c r="H112" i="3" s="1"/>
  <c r="G113" i="3"/>
  <c r="H113" i="3" s="1"/>
  <c r="G114" i="3"/>
  <c r="H114" i="3" s="1"/>
  <c r="G115" i="3"/>
  <c r="G116" i="3"/>
  <c r="H116" i="3" s="1"/>
  <c r="G117" i="3"/>
  <c r="H117" i="3" s="1"/>
  <c r="G118" i="3"/>
  <c r="H118" i="3" s="1"/>
  <c r="G119" i="3"/>
  <c r="G120" i="3"/>
  <c r="H120" i="3" s="1"/>
  <c r="G121" i="3"/>
  <c r="H121" i="3" s="1"/>
  <c r="G122" i="3"/>
  <c r="H122" i="3" s="1"/>
  <c r="G123" i="3"/>
  <c r="G124" i="3"/>
  <c r="H124" i="3" s="1"/>
  <c r="G125" i="3"/>
  <c r="H125" i="3" s="1"/>
  <c r="G126" i="3"/>
  <c r="H126" i="3" s="1"/>
  <c r="G127" i="3"/>
  <c r="G128" i="3"/>
  <c r="H128" i="3" s="1"/>
  <c r="G129" i="3"/>
  <c r="H129" i="3" s="1"/>
  <c r="G130" i="3"/>
  <c r="H130" i="3" s="1"/>
  <c r="G131" i="3"/>
  <c r="G132" i="3"/>
  <c r="H132" i="3" s="1"/>
  <c r="G133" i="3"/>
  <c r="H133" i="3" s="1"/>
  <c r="G134" i="3"/>
  <c r="H134" i="3" s="1"/>
  <c r="G135" i="3"/>
  <c r="G136" i="3"/>
  <c r="H136" i="3" s="1"/>
  <c r="G137" i="3"/>
  <c r="H137" i="3" s="1"/>
  <c r="G138" i="3"/>
  <c r="H138" i="3" s="1"/>
  <c r="G139" i="3"/>
  <c r="G140" i="3"/>
  <c r="H140" i="3" s="1"/>
  <c r="G141" i="3"/>
  <c r="H141" i="3" s="1"/>
  <c r="G142" i="3"/>
  <c r="H142" i="3" s="1"/>
  <c r="G143" i="3"/>
  <c r="G144" i="3"/>
  <c r="H144" i="3" s="1"/>
  <c r="G145" i="3"/>
  <c r="H145" i="3" s="1"/>
  <c r="G146" i="3"/>
  <c r="H146" i="3" s="1"/>
  <c r="G147" i="3"/>
  <c r="G148" i="3"/>
  <c r="H148" i="3" s="1"/>
  <c r="G149" i="3"/>
  <c r="H149" i="3" s="1"/>
  <c r="G150" i="3"/>
  <c r="H150" i="3" s="1"/>
  <c r="G151" i="3"/>
  <c r="G152" i="3"/>
  <c r="H152" i="3" s="1"/>
  <c r="G153" i="3"/>
  <c r="G154" i="3"/>
  <c r="G155" i="3"/>
  <c r="G156" i="3"/>
  <c r="G157" i="3"/>
  <c r="G158" i="3"/>
  <c r="G159" i="3"/>
  <c r="G160" i="3"/>
  <c r="H160" i="3" s="1"/>
  <c r="G161" i="3"/>
  <c r="G162" i="3"/>
  <c r="G163" i="3"/>
  <c r="G164" i="3"/>
  <c r="G165" i="3"/>
  <c r="G166" i="3"/>
  <c r="G167" i="3"/>
  <c r="G168" i="3"/>
  <c r="G169" i="3"/>
  <c r="G170" i="3"/>
  <c r="G171" i="3"/>
  <c r="G172" i="3"/>
  <c r="G173" i="3"/>
  <c r="G174" i="3"/>
  <c r="G175" i="3"/>
  <c r="G176" i="3"/>
  <c r="G177" i="3"/>
  <c r="G178" i="3"/>
  <c r="G179" i="3"/>
  <c r="G180" i="3"/>
  <c r="H180" i="3" s="1"/>
  <c r="G181" i="3"/>
  <c r="G182" i="3"/>
  <c r="G183" i="3"/>
  <c r="G184" i="3"/>
  <c r="G185" i="3"/>
  <c r="G186" i="3"/>
  <c r="G187" i="3"/>
  <c r="G188" i="3"/>
  <c r="G189" i="3"/>
  <c r="H189" i="3" s="1"/>
  <c r="G190" i="3"/>
  <c r="G191" i="3"/>
  <c r="G192" i="3"/>
  <c r="G193" i="3"/>
  <c r="G194" i="3"/>
  <c r="G195" i="3"/>
  <c r="G196" i="3"/>
  <c r="G197" i="3"/>
  <c r="G198" i="3"/>
  <c r="G199" i="3"/>
  <c r="G200" i="3"/>
  <c r="G201" i="3"/>
  <c r="G202" i="3"/>
  <c r="G203" i="3"/>
  <c r="G204" i="3"/>
  <c r="G205" i="3"/>
  <c r="G206" i="3"/>
  <c r="G207" i="3"/>
  <c r="G208" i="3"/>
  <c r="G209" i="3"/>
  <c r="G210" i="3"/>
  <c r="G211" i="3"/>
  <c r="G212" i="3"/>
  <c r="G213" i="3"/>
  <c r="G214" i="3"/>
  <c r="G215" i="3"/>
  <c r="G216" i="3"/>
  <c r="H216" i="3" s="1"/>
  <c r="G217" i="3"/>
  <c r="G218" i="3"/>
  <c r="H218" i="3" s="1"/>
  <c r="G5" i="3"/>
  <c r="M112" i="3"/>
  <c r="H211" i="3" l="1"/>
  <c r="H147" i="3"/>
  <c r="H139" i="3"/>
  <c r="H131" i="3"/>
  <c r="H123" i="3"/>
  <c r="H115" i="3"/>
  <c r="H107" i="3"/>
  <c r="H99" i="3"/>
  <c r="H83" i="3"/>
  <c r="H75" i="3"/>
  <c r="H67" i="3"/>
  <c r="H59" i="3"/>
  <c r="H27" i="3"/>
  <c r="H14" i="3"/>
  <c r="H6" i="3"/>
  <c r="H183" i="3"/>
  <c r="H167" i="3"/>
  <c r="H151" i="3"/>
  <c r="H143" i="3"/>
  <c r="H135" i="3"/>
  <c r="H127" i="3"/>
  <c r="H119" i="3"/>
  <c r="H111" i="3"/>
  <c r="H103" i="3"/>
  <c r="H87" i="3"/>
  <c r="H79" i="3"/>
  <c r="H71" i="3"/>
  <c r="H63" i="3"/>
  <c r="H39" i="3"/>
  <c r="H7" i="3"/>
  <c r="H31" i="3"/>
</calcChain>
</file>

<file path=xl/sharedStrings.xml><?xml version="1.0" encoding="utf-8"?>
<sst xmlns="http://schemas.openxmlformats.org/spreadsheetml/2006/main" count="2595" uniqueCount="1113">
  <si>
    <t>Item Number</t>
  </si>
  <si>
    <t>Mistral Part No</t>
  </si>
  <si>
    <t>Quantity</t>
  </si>
  <si>
    <t>Value</t>
  </si>
  <si>
    <t>Description</t>
  </si>
  <si>
    <t>Part Reference</t>
  </si>
  <si>
    <t>Mfr_name</t>
  </si>
  <si>
    <t>Mfr_part_number</t>
  </si>
  <si>
    <t>160022040013</t>
  </si>
  <si>
    <t>GT-BGA-2001</t>
  </si>
  <si>
    <t>ACCESSORIE BGA SOCKET AM62A SVB SoC MICROPROCESSOR FCBGA484</t>
  </si>
  <si>
    <t>ACC1</t>
  </si>
  <si>
    <t>IRONWOOD ELECTRONICS</t>
  </si>
  <si>
    <t>160009030153-R</t>
  </si>
  <si>
    <t>SPC02SYAN</t>
  </si>
  <si>
    <t>ACCESSORIE JUMPER SHORTING GOLD FLASH</t>
  </si>
  <si>
    <t>ACC2 ACC3</t>
  </si>
  <si>
    <t>SULLINS CONNECTOR</t>
  </si>
  <si>
    <t>160019020049-R</t>
  </si>
  <si>
    <t>9774015243R</t>
  </si>
  <si>
    <t>STANDOFF BOARD TO BOARD 1.50MM LENGTH FEMALE M2 THREADED SS</t>
  </si>
  <si>
    <t>ACC4</t>
  </si>
  <si>
    <t>WURTH ELECTRONICS</t>
  </si>
  <si>
    <t>120018010007-R</t>
  </si>
  <si>
    <t>0.01uF</t>
  </si>
  <si>
    <t>CAP CERAMIC 0.01uF 25V 10% X5R 0201</t>
  </si>
  <si>
    <t>C1 C12 C35 C48 C54 C87 C88 C150 C156 C161 C164 C166 C297 C417 C423 C435 C460 C466 C488 C504</t>
  </si>
  <si>
    <t>MURATA</t>
  </si>
  <si>
    <t>GRM033R61E103KA12J</t>
  </si>
  <si>
    <t>120013110019-R</t>
  </si>
  <si>
    <t>10uF</t>
  </si>
  <si>
    <t>CAP CERAMIC 10uF 10V 20% X5R 0402</t>
  </si>
  <si>
    <t>C2 C7 C18 C27 C63 C75 C108 C121 C123 C125 C170 C192 C193 C194 C202 C204 C205 C209 C211 C213 C219 C267 C302 C304 C305 C373 C377 C378 C402 C409 C419 C424 C498</t>
  </si>
  <si>
    <t>GRM155R61A106ME11D</t>
  </si>
  <si>
    <t>120009030072-R</t>
  </si>
  <si>
    <t>0.1uF</t>
  </si>
  <si>
    <t>CAP CERAMIC 0.1uF 16V 10% X5R 0201</t>
  </si>
  <si>
    <t>C3 C6 C9 C14 C15 C17 C20 C22 C25 C50 C55 C58 C60 C62 C95 C96 C104 C105 C106 C107 C110 C112 C115 C119 C124 C127 C133 C134 C135 C137 C142 C143 C144 C147 C151 C160 C165 C172 C173 C174 C177 C178 C180 C188 C196 C197 C200 C201 C203 C206 C207 C208 C210 C212 C281 C293 C303 C309 C310 C313 C320 C321 C322 C323 C324 C325 C328 C331 C332 C333 C335 C336 C337 C342 C343 C347 C348 C351 C352 C353 C355 C359 C362 C364 C366 C367 C370 C374 C406 C407 C408 C411 C418 C422 C425 C437 C439 C442 C443 C444 C445 C451 C452 C453 C454 C455 C456 C457 C459 C462 C463 C464 C465 C467 C468 C471 C472 C473 C477 C478 C479 C481 C482 C483 C484 C485 C487 C489 C490 C492 C493 C496 C499 C501 C502 C503 C506</t>
  </si>
  <si>
    <t>GRM033R61C104KE14D</t>
  </si>
  <si>
    <t>120011100014-R</t>
  </si>
  <si>
    <t>CAP CERAMIC 0.1uF 50V 10% X7R 0402</t>
  </si>
  <si>
    <t>C4 C5 C8 C10 C11 C13 C21 C23 C24 C28 C29 C34 C37 C38 C53 C57 C64 C65 C66 C69 C71 C79 C80 C90 C101 C103 C111 C118 C126 C132 C136 C152 C157 C158 C162 C163 C169 C171 C176 C183 C185 C189 C191 C195 C199 C357 C358 C371 C385 C388 C389 C392 C393 C394 C395 C396 C397 C401 C434 C438 C441 C475 C476 C486 C491 C494 C495</t>
  </si>
  <si>
    <t>GRM155R71H104KE14D</t>
  </si>
  <si>
    <t>120018090038-R</t>
  </si>
  <si>
    <t>1uF</t>
  </si>
  <si>
    <t>CAP CERAMIC 1uF 16V 20% X5R 0201</t>
  </si>
  <si>
    <t>C16 C39 C43 C49 C59 C61 C67 C109 C153 C167 C181 C184 C230 C242 C249 C256 C296 C300 C311 C312 C356 C400 C461 C469</t>
  </si>
  <si>
    <t>GRM033R61C105ME15D</t>
  </si>
  <si>
    <t>DNI</t>
  </si>
  <si>
    <t>C19</t>
  </si>
  <si>
    <t>120012060002-R</t>
  </si>
  <si>
    <t>4.7uF</t>
  </si>
  <si>
    <t>CAP CERAMIC 4.7uF 10V 20% X5R 0402</t>
  </si>
  <si>
    <t>C26 C40 C122 C155 C198 C436 C480</t>
  </si>
  <si>
    <t>GRM155R61A475MEAAD</t>
  </si>
  <si>
    <t>120019020008-R</t>
  </si>
  <si>
    <t>C30 C32 C41 C68 C280 C291</t>
  </si>
  <si>
    <t>SAMSUNG</t>
  </si>
  <si>
    <t>CL05A106MP8NUB8</t>
  </si>
  <si>
    <t>C31</t>
  </si>
  <si>
    <t>120014100019-R</t>
  </si>
  <si>
    <t>18pF</t>
  </si>
  <si>
    <t>CAP CERAMIC 18pF 50V 5% HI-Q C0G(NP0) 0402</t>
  </si>
  <si>
    <t>C33 C36 C148 C149</t>
  </si>
  <si>
    <t>GJM1555C1H180JB01D</t>
  </si>
  <si>
    <t>120021090005-R</t>
  </si>
  <si>
    <t>9pF</t>
  </si>
  <si>
    <t>CAP CERAMIC 9pF 50V 0.5pF HI-Q C0G(NP0) 0402</t>
  </si>
  <si>
    <t>C42 C45</t>
  </si>
  <si>
    <t>GJM1555C1H9R0DB01D</t>
  </si>
  <si>
    <t>120022050001-R</t>
  </si>
  <si>
    <t>CAP CERAMIC 4.7uF 6.3V 20% X5R 0201</t>
  </si>
  <si>
    <t>C44 C46 C251 C272 C289</t>
  </si>
  <si>
    <t>CAL-CHIP</t>
  </si>
  <si>
    <t>GMC02X5R475M6R3NT</t>
  </si>
  <si>
    <t>120015030003-R</t>
  </si>
  <si>
    <t>CAP CERAMIC 1uF 10V 20% X5R 0201</t>
  </si>
  <si>
    <t>C47 C51 C56 C214 C215 C220 C221 C222 C223 C224 C231 C233 C234 C235 C236 C239 C241 C252 C253 C258 C260 C263 C264 C270 C271 C273 C282 C285 C287 C288 C290 C292 C507</t>
  </si>
  <si>
    <t>CL03A105MP3NSNC</t>
  </si>
  <si>
    <t>120015120001-R</t>
  </si>
  <si>
    <t>2.2uF</t>
  </si>
  <si>
    <t>CAP CERAMIC 2.2uF 25V 10% X5R 0402</t>
  </si>
  <si>
    <t>C52 C154 C168 C179 C182 C186 C187 C190 C379 C384 C470 C497</t>
  </si>
  <si>
    <t>GRM155R61E225KE11D</t>
  </si>
  <si>
    <t>120014100009-R</t>
  </si>
  <si>
    <t>22uF</t>
  </si>
  <si>
    <t>CAP CERAMIC 22uF 10V 20% X5R 0603</t>
  </si>
  <si>
    <t>C70 C97 C99 C319 C326 C349 C500</t>
  </si>
  <si>
    <t>GRM188R61A226ME15D</t>
  </si>
  <si>
    <t>120018090056-R</t>
  </si>
  <si>
    <t>47uF</t>
  </si>
  <si>
    <t>CAP CERAMIC 47uF 6.3V 10% X7R AUTO 1210</t>
  </si>
  <si>
    <t>C72 C73 C74 C78 C93 C94 C98 C100 C301 C334</t>
  </si>
  <si>
    <t>GCM32ER70J476KE19L</t>
  </si>
  <si>
    <t>120019040010-R</t>
  </si>
  <si>
    <t>CAP CERAMIC 10uF 10V 10% X7R AUTO 0805</t>
  </si>
  <si>
    <t>C76 C77 C83 C91 C92 C329 C330 C372 C386 C387</t>
  </si>
  <si>
    <t>GCM21BR71A106KE22K</t>
  </si>
  <si>
    <t>120019040009-R</t>
  </si>
  <si>
    <t>CAP CERAMIC 2.2uF 6.3V 10% X7R AUTO 0603</t>
  </si>
  <si>
    <t>C81 C82 C84 C86 C344 C350 C354 C361 C368 C376 C382 C383</t>
  </si>
  <si>
    <t>GCM188R70J225KE22D</t>
  </si>
  <si>
    <t>120021010034-R</t>
  </si>
  <si>
    <t>CAP CERAMIC 9pF 50V 0.5pF C0G(NP0) AUTO 0402</t>
  </si>
  <si>
    <t>C85 C89</t>
  </si>
  <si>
    <t>GCM1555C1H9R0DA16D</t>
  </si>
  <si>
    <t>120019050016-R</t>
  </si>
  <si>
    <t>CAP CERAMIC 10uF 35V 20% X5R 0603</t>
  </si>
  <si>
    <t>C102 C120 C128 C138 C140 C449 C450</t>
  </si>
  <si>
    <t>GRM188R6YA106MA73D</t>
  </si>
  <si>
    <t>120021100001-R</t>
  </si>
  <si>
    <t>220pF</t>
  </si>
  <si>
    <t>CAP CERAMIC 220pF 100V 5% C0G(NP0) 0402</t>
  </si>
  <si>
    <t>C113 C116 C130 C131</t>
  </si>
  <si>
    <t>GRM1555C2A221JE01D</t>
  </si>
  <si>
    <t>120021100004-R</t>
  </si>
  <si>
    <t>100uF_50V</t>
  </si>
  <si>
    <t>CAP ELECTROLYTIC 100uF 50V 20% CASE_8383</t>
  </si>
  <si>
    <t>C114 C129</t>
  </si>
  <si>
    <t>NEXTGEN</t>
  </si>
  <si>
    <t>UT107M050HFKTA</t>
  </si>
  <si>
    <t>C117</t>
  </si>
  <si>
    <t>120013120018-R</t>
  </si>
  <si>
    <t>CAP CERAMIC 22uF 25V 20% X5R 0805</t>
  </si>
  <si>
    <t>C139 C446 C447</t>
  </si>
  <si>
    <t>GRM21BR61E226ME44K</t>
  </si>
  <si>
    <t>120021030002-R</t>
  </si>
  <si>
    <t>CAP CERAMIC 10uF 50V 10% X5R 0805</t>
  </si>
  <si>
    <t>C141 C175 C448</t>
  </si>
  <si>
    <t>GRM21BR61H106KE43L</t>
  </si>
  <si>
    <t>120009030213-R</t>
  </si>
  <si>
    <t>12pF</t>
  </si>
  <si>
    <t>CAP CERAMIC 12pF 25V 5% C0G(NP0) 0201</t>
  </si>
  <si>
    <t>C145 C146</t>
  </si>
  <si>
    <t>GRM0335C1E120JA01D</t>
  </si>
  <si>
    <t>C159 C346 C399 C410 C440</t>
  </si>
  <si>
    <t>120009050017-R</t>
  </si>
  <si>
    <t>CAP CERAMIC 0.1uF 10V 10% X5R 0201</t>
  </si>
  <si>
    <t>C216 C217 C218 C225 C226 C227 C228 C229 C232 C237 C238 C240 C243 C244 C245 C246 C247 C248 C250 C254 C257 C259 C261 C262 C265 C266 C268 C269 C274 C275 C276 C277 C278 C279 C283 C284 C286 C294 C295 C298 C299</t>
  </si>
  <si>
    <t>CL03A104KP3NNNC</t>
  </si>
  <si>
    <t>120018090044-R</t>
  </si>
  <si>
    <t>CAP CERAMIC 2.2uF 10V 10% X5R 0201</t>
  </si>
  <si>
    <t>C255</t>
  </si>
  <si>
    <t>GRM033R61A225KE47D</t>
  </si>
  <si>
    <t>120009030143-R</t>
  </si>
  <si>
    <t>1000pF</t>
  </si>
  <si>
    <t>CAP CERAMIC 1000pF 10V 10% X7R 0201</t>
  </si>
  <si>
    <t>C306 C315 C341 C345 C363 C365</t>
  </si>
  <si>
    <t>AVX CORPORATION</t>
  </si>
  <si>
    <t>0201ZC102KAT2A</t>
  </si>
  <si>
    <t>120021070019-R</t>
  </si>
  <si>
    <t>22pF</t>
  </si>
  <si>
    <t>CAP CERAMIC 22pF 25V 1% C0G(NP0) 0201</t>
  </si>
  <si>
    <t>C307</t>
  </si>
  <si>
    <t>GRM0335C1E220FA01D</t>
  </si>
  <si>
    <t>120019050002-R</t>
  </si>
  <si>
    <t>CAP CERAMIC 0.01uF 25V 10% X7R 0201</t>
  </si>
  <si>
    <t>C308 C314 C316 C338 C369 C375</t>
  </si>
  <si>
    <t>GRM033R71E103KE14D</t>
  </si>
  <si>
    <t>C317 C318 C340 C390 C391</t>
  </si>
  <si>
    <t>120021080009-R</t>
  </si>
  <si>
    <t>120pF</t>
  </si>
  <si>
    <t>CAP CERAMIC 120pF 25V 10% X7R 0201</t>
  </si>
  <si>
    <t>C327</t>
  </si>
  <si>
    <t>GRM033R71E121KA01D</t>
  </si>
  <si>
    <t>120020050017-R</t>
  </si>
  <si>
    <t>CAP CERAMIC 4.7uF 35V 20% X5R 0603</t>
  </si>
  <si>
    <t>C339 C505</t>
  </si>
  <si>
    <t>GRM188R6YA475ME15D</t>
  </si>
  <si>
    <t>120021030007-R</t>
  </si>
  <si>
    <t>CAP CERAMIC 0.1uF 16V 10% X7S AUTO 0201</t>
  </si>
  <si>
    <t>C360 C380 C381 C404 C405</t>
  </si>
  <si>
    <t>GRT033C71C104KE01D</t>
  </si>
  <si>
    <t>120021090007-R</t>
  </si>
  <si>
    <t>150uF_10V</t>
  </si>
  <si>
    <t>CAP TANTALUM 150uF 10V 10% ESR 600mE D7343</t>
  </si>
  <si>
    <t>C398</t>
  </si>
  <si>
    <t>VISHAY</t>
  </si>
  <si>
    <t>293D157X9010D2TE3</t>
  </si>
  <si>
    <t>120013050002-R</t>
  </si>
  <si>
    <t>CAP CERAMIC 47uF 25V 20% X5R 1206</t>
  </si>
  <si>
    <t>C403</t>
  </si>
  <si>
    <t>TDK CORPORATION</t>
  </si>
  <si>
    <t>C3216X5R1E476M160AC</t>
  </si>
  <si>
    <t>120019030005-R</t>
  </si>
  <si>
    <t>CAP CERAMIC 0.1uF 50V 10% X7R AUTO 0402</t>
  </si>
  <si>
    <t>C412 C420 C421</t>
  </si>
  <si>
    <t>GRT155R71H104KE01D</t>
  </si>
  <si>
    <t>120021020031-R</t>
  </si>
  <si>
    <t>CAP CERAMIC 2.2uF 10V 10% X5R AUTO 0402</t>
  </si>
  <si>
    <t>C413</t>
  </si>
  <si>
    <t>GRT155R61A225KE01D</t>
  </si>
  <si>
    <t>C414 C416</t>
  </si>
  <si>
    <t>120013030002-R</t>
  </si>
  <si>
    <t>CAP CERAMIC 1uF 100V 10% X7S 0805</t>
  </si>
  <si>
    <t>C415 C428</t>
  </si>
  <si>
    <t>GRM21BC72A105KE01L</t>
  </si>
  <si>
    <t>120021060019-R</t>
  </si>
  <si>
    <t>0.47uF</t>
  </si>
  <si>
    <t>CAP CERAMIC 0.47uF 10V 10% X7R 0402</t>
  </si>
  <si>
    <t>C426</t>
  </si>
  <si>
    <t>GRM155R71A474KE01D</t>
  </si>
  <si>
    <t>120019020006-R</t>
  </si>
  <si>
    <t>0.22uF</t>
  </si>
  <si>
    <t>CAP CERAMIC 0.22uF 16V 10% X7R AUTO 0402</t>
  </si>
  <si>
    <t>C427</t>
  </si>
  <si>
    <t>GCM155R71C224KE02D</t>
  </si>
  <si>
    <t>120019050003-R</t>
  </si>
  <si>
    <t>0.12uF</t>
  </si>
  <si>
    <t>CAP CERAMIC 0.12uF 10V 10% X7R 0603</t>
  </si>
  <si>
    <t>C429</t>
  </si>
  <si>
    <t>YAGEO AMERICA</t>
  </si>
  <si>
    <t>CC0603KRX7R6BB124</t>
  </si>
  <si>
    <t>120013120015-R</t>
  </si>
  <si>
    <t>CAP CERAMIC 47uF 10V 20% X5R 1206</t>
  </si>
  <si>
    <t>C430 C431</t>
  </si>
  <si>
    <t>GRM31CR61A476ME15L</t>
  </si>
  <si>
    <t>120021020036-R</t>
  </si>
  <si>
    <t>0.015uF</t>
  </si>
  <si>
    <t>CAP CERAMIC 0.015uF 25V 10% X7R AUTO 0402</t>
  </si>
  <si>
    <t>C432</t>
  </si>
  <si>
    <t>GCM155R71E153KA55D</t>
  </si>
  <si>
    <t>120019050019-R</t>
  </si>
  <si>
    <t>330pF</t>
  </si>
  <si>
    <t>CAP CERAMIC 330pF 50V 5% C0G(NP0) AUTO 0402</t>
  </si>
  <si>
    <t>C433</t>
  </si>
  <si>
    <t>GRT1555C1H331JA02D</t>
  </si>
  <si>
    <t>120016120011-R</t>
  </si>
  <si>
    <t>15pF</t>
  </si>
  <si>
    <t>CAP CERAMIC 15pF 25V 2% HI-Q C0G(NP0) 0201</t>
  </si>
  <si>
    <t>C458</t>
  </si>
  <si>
    <t>GJM0335C1E150GB01D</t>
  </si>
  <si>
    <t>120020100018-R</t>
  </si>
  <si>
    <t>8.2pF</t>
  </si>
  <si>
    <t>CAP CERAMIC 8.2pF 25V 0.5pF C0G(NP0) 0201</t>
  </si>
  <si>
    <t>C474</t>
  </si>
  <si>
    <t>GRM0335C1E8R2DA01D</t>
  </si>
  <si>
    <t>130018100050</t>
  </si>
  <si>
    <t>PASSIVE FILTER EMI 1uF 4V AUTO 0402</t>
  </si>
  <si>
    <t>C508 C509 C510 C511 C512 C513 C514 C516 C518 C519 C520 C521 C523 C524 C525 C527 C529</t>
  </si>
  <si>
    <t>NFM15HC105D0G</t>
  </si>
  <si>
    <t>130018100049</t>
  </si>
  <si>
    <t>PASSIVE FILTER EMI 10uF 4V AUTO 0603</t>
  </si>
  <si>
    <t>C515 C517 C522 C526 C528</t>
  </si>
  <si>
    <t>NFM18HC106D0G</t>
  </si>
  <si>
    <t>130017100002-R</t>
  </si>
  <si>
    <t>BZX84C6V8LT1G</t>
  </si>
  <si>
    <t>DIODE ZENER 250mW 6.8V SOT23-123</t>
  </si>
  <si>
    <t>D1 D2</t>
  </si>
  <si>
    <t>ON SEMICONDUCTOR</t>
  </si>
  <si>
    <t>130014110022-R</t>
  </si>
  <si>
    <t>TPD1E10B06DPYR</t>
  </si>
  <si>
    <t>DIODE 1CH ESD PROTECTION X1SON2</t>
  </si>
  <si>
    <t>D3 D7 D8 D12 D13</t>
  </si>
  <si>
    <t>TEXAS INSTRUMENTS</t>
  </si>
  <si>
    <t>130020090037-R</t>
  </si>
  <si>
    <t>TPD1E01B04DPLT</t>
  </si>
  <si>
    <t>DIODE 1CH ESD PROTECTION FOR USB TYPE-C AND THUNDERBOLT3 X2SON2</t>
  </si>
  <si>
    <t>D4 D5 D10 D11</t>
  </si>
  <si>
    <t>130017080015-R</t>
  </si>
  <si>
    <t>ESD122DMXR</t>
  </si>
  <si>
    <t>DIODE 2-CH ESD PROTECTION FOR USB TYPE-C AND HDMI 2.0 X2SON-3</t>
  </si>
  <si>
    <t>D6</t>
  </si>
  <si>
    <t>130018020038-R</t>
  </si>
  <si>
    <t>XBS104S13R</t>
  </si>
  <si>
    <t>DIODE SCHOTTKY 40V 1A SOD323A</t>
  </si>
  <si>
    <t>D9</t>
  </si>
  <si>
    <t>TOREX</t>
  </si>
  <si>
    <t>XBS104S13R-G</t>
  </si>
  <si>
    <t>130014060028-R</t>
  </si>
  <si>
    <t>300E</t>
  </si>
  <si>
    <t>IND FERRITE CHIP 300E 500mA 0603</t>
  </si>
  <si>
    <t>FB1 FB2 FB3</t>
  </si>
  <si>
    <t>MMZ1608R301A</t>
  </si>
  <si>
    <t/>
  </si>
  <si>
    <t>FID1</t>
  </si>
  <si>
    <t>FID2</t>
  </si>
  <si>
    <t>FID3</t>
  </si>
  <si>
    <t>FID4</t>
  </si>
  <si>
    <t>FID5</t>
  </si>
  <si>
    <t>FID6</t>
  </si>
  <si>
    <t>130013060022-R</t>
  </si>
  <si>
    <t>120E</t>
  </si>
  <si>
    <t>IND FERRITE BEAD CHIP 120E 2A 0402</t>
  </si>
  <si>
    <t>FL1 FL2 FL5 FL7 FL8 FL10 FL12 FL13 FL14 FL15</t>
  </si>
  <si>
    <t>BLM15PX121SN1D</t>
  </si>
  <si>
    <t>130022050001-R</t>
  </si>
  <si>
    <t>26E</t>
  </si>
  <si>
    <t>IND FERRITE BEAD CHIP 26E 4A 0603</t>
  </si>
  <si>
    <t>FL3 FL4 FL9</t>
  </si>
  <si>
    <t>BLM18KG260JH1D</t>
  </si>
  <si>
    <t>FL11</t>
  </si>
  <si>
    <t>150018100049-R</t>
  </si>
  <si>
    <t>CON_PMC_2X20_F</t>
  </si>
  <si>
    <t>CON PMC 2X20 0.50MM PITCH FEMALE ST SMD</t>
  </si>
  <si>
    <t>J1</t>
  </si>
  <si>
    <t>SAMTEC</t>
  </si>
  <si>
    <t>QSH-020-01-L-D-DP-A-K</t>
  </si>
  <si>
    <t>150021030016-R</t>
  </si>
  <si>
    <t>CON_MINIPCIE_75_F</t>
  </si>
  <si>
    <t>CON MINIPCI 75POS 0.50MM PITCH FEMALE RT SMD</t>
  </si>
  <si>
    <t>J2</t>
  </si>
  <si>
    <t>TE CONNECTIVITY</t>
  </si>
  <si>
    <t>2199119-4_2230</t>
  </si>
  <si>
    <t>150020100013-R</t>
  </si>
  <si>
    <t>HDR_2X20</t>
  </si>
  <si>
    <t>CON HDR 2X20 2.54MM PITCH ST TH</t>
  </si>
  <si>
    <t>J3</t>
  </si>
  <si>
    <t>PEC20DAAN</t>
  </si>
  <si>
    <t>150018100052-R</t>
  </si>
  <si>
    <t>CON_BTOB_2X25_M</t>
  </si>
  <si>
    <t>CON BTOB 2X25 0.40MM PITCH MALE ST SMD</t>
  </si>
  <si>
    <t>J4</t>
  </si>
  <si>
    <t>HRS</t>
  </si>
  <si>
    <t>DF40C-50DP-0.4V(51)</t>
  </si>
  <si>
    <t>150010050001-R</t>
  </si>
  <si>
    <t>CON_HDMI_1X19_F</t>
  </si>
  <si>
    <t>CON HDMI-A TYPE 1X19 0.50MM PITCH FEMALE RT SMD</t>
  </si>
  <si>
    <t>J5</t>
  </si>
  <si>
    <t>FCI</t>
  </si>
  <si>
    <t>10029449-001RLF</t>
  </si>
  <si>
    <t>150014060029-R</t>
  </si>
  <si>
    <t>CON_RJ45-14_LPJG16314A4NL</t>
  </si>
  <si>
    <t>CON RJ-45 FEMALE 14POS RT TH</t>
  </si>
  <si>
    <t>J6</t>
  </si>
  <si>
    <t>LINK-PP</t>
  </si>
  <si>
    <t>LPJG16314A4NL</t>
  </si>
  <si>
    <t>150017100042-R</t>
  </si>
  <si>
    <t>CON_USB-A_4_F</t>
  </si>
  <si>
    <t>CON USB-A TYPE 4POS FEMALE RT SMD</t>
  </si>
  <si>
    <t>J7</t>
  </si>
  <si>
    <t>629104151021</t>
  </si>
  <si>
    <t>150014110005-R</t>
  </si>
  <si>
    <t>HDR_2X14</t>
  </si>
  <si>
    <t>CON HDR 2X14 2.54MM PITCH ST TH</t>
  </si>
  <si>
    <t>J8</t>
  </si>
  <si>
    <t>SULLINS</t>
  </si>
  <si>
    <t>PREC014DAAN-RC</t>
  </si>
  <si>
    <t>150018100003-R</t>
  </si>
  <si>
    <t>HDR_1X2</t>
  </si>
  <si>
    <t>CON HDR 1X2 2.54MM PITCH ST TH</t>
  </si>
  <si>
    <t>J9</t>
  </si>
  <si>
    <t>61300211121</t>
  </si>
  <si>
    <t>150012100005-R</t>
  </si>
  <si>
    <t>J10 J12 J16</t>
  </si>
  <si>
    <t>MOLEX</t>
  </si>
  <si>
    <t>90120-0122</t>
  </si>
  <si>
    <t>J11</t>
  </si>
  <si>
    <t>150018060002-R</t>
  </si>
  <si>
    <t>CON_USB-C_24_F</t>
  </si>
  <si>
    <t>CON USB-C TYPE 24POS FEMALE RT SMD</t>
  </si>
  <si>
    <t>J13 J15</t>
  </si>
  <si>
    <t>2012670005</t>
  </si>
  <si>
    <t>150010060028-R</t>
  </si>
  <si>
    <t>CON_AUDIOJACK4_SJ-43514-SMT</t>
  </si>
  <si>
    <t>CON AUDIO JACK 4POS FEMALE RT SMD</t>
  </si>
  <si>
    <t>J14</t>
  </si>
  <si>
    <t>CUI INC</t>
  </si>
  <si>
    <t>SJ-43514-SMT-TR</t>
  </si>
  <si>
    <t>150019050015-R</t>
  </si>
  <si>
    <t>CON_MUSB-B_5_F</t>
  </si>
  <si>
    <t>CON MICRO USB TYPE B 5POS FEMALE RT SMD</t>
  </si>
  <si>
    <t>J17 J18</t>
  </si>
  <si>
    <t>629105150521</t>
  </si>
  <si>
    <t>150011090001-R</t>
  </si>
  <si>
    <t>HDR_2X10</t>
  </si>
  <si>
    <t>CON HDR 2X10 1.27MM PITCH ST SMD</t>
  </si>
  <si>
    <t>J19</t>
  </si>
  <si>
    <t>FTR-110-51-S-D-06</t>
  </si>
  <si>
    <t>150021120016-R</t>
  </si>
  <si>
    <t>CON FPC 1X22 0.50MM PITCH FEMALE RT SMD</t>
  </si>
  <si>
    <t>J20</t>
  </si>
  <si>
    <t>54548-2271</t>
  </si>
  <si>
    <t>J21</t>
  </si>
  <si>
    <t>150021090028-R</t>
  </si>
  <si>
    <t>CON_SDCARD9_MEM2051-00-195-00-A</t>
  </si>
  <si>
    <t>CON MICROSD CARD 9POS FEMALE RT SMD</t>
  </si>
  <si>
    <t>J22</t>
  </si>
  <si>
    <t>GCT</t>
  </si>
  <si>
    <t>MEM2051-00-195-00-A</t>
  </si>
  <si>
    <t>150009030176-R</t>
  </si>
  <si>
    <t>CON_FLEX_40X1_FH12A-40S-0.5SH</t>
  </si>
  <si>
    <t>CON FPC 40X1 0.50MM PITCH RT TOP SMD</t>
  </si>
  <si>
    <t>J23</t>
  </si>
  <si>
    <t>HIROSE ELECTRIC EUROPE</t>
  </si>
  <si>
    <t>FH12A-40S-0.5SH(55)</t>
  </si>
  <si>
    <t>130019040001-R</t>
  </si>
  <si>
    <t>0.47uH</t>
  </si>
  <si>
    <t>IND POWER 0.47uH 20% 4.9A 1008</t>
  </si>
  <si>
    <t>L1 L2 L3 L5 L6</t>
  </si>
  <si>
    <t>TFM252012ALMAR47MTAA</t>
  </si>
  <si>
    <t>130019060035-R</t>
  </si>
  <si>
    <t>90E</t>
  </si>
  <si>
    <t>IND COMMON MODE CHOKE 90E 280mA SMD</t>
  </si>
  <si>
    <t>L4 L7</t>
  </si>
  <si>
    <t>DLW21SZ900HQ2B</t>
  </si>
  <si>
    <t>130019100011-R</t>
  </si>
  <si>
    <t>1.5uH</t>
  </si>
  <si>
    <t>IND POWER 1.5uH 9.1A 20% SMD</t>
  </si>
  <si>
    <t>L8</t>
  </si>
  <si>
    <t>COIL CRAFT</t>
  </si>
  <si>
    <t>XFL4020-152MEB</t>
  </si>
  <si>
    <t>130020100030-R</t>
  </si>
  <si>
    <t>IND CHIP 0.47uH 4.5A 20% 0806</t>
  </si>
  <si>
    <t>L9</t>
  </si>
  <si>
    <t>DFE201612E-R47M=P2</t>
  </si>
  <si>
    <t>130019100031-R</t>
  </si>
  <si>
    <t>1.8uH</t>
  </si>
  <si>
    <t>IND POWER 1.8uH 21A 20% SMD</t>
  </si>
  <si>
    <t>L10</t>
  </si>
  <si>
    <t>XAL7070-182MEB</t>
  </si>
  <si>
    <t>130021090022-R</t>
  </si>
  <si>
    <t>10uH</t>
  </si>
  <si>
    <t>IND POWER 10uH 900mA 20% SMD</t>
  </si>
  <si>
    <t>L11</t>
  </si>
  <si>
    <t>1277AS-H-100M=P2</t>
  </si>
  <si>
    <t>LBL1 LBL2</t>
  </si>
  <si>
    <t>130020080012-R</t>
  </si>
  <si>
    <t>150080VS75000</t>
  </si>
  <si>
    <t>DIODE LED BRIGHT GREEN SMD</t>
  </si>
  <si>
    <t>LD1 LD2 LD3 LD4 LD5 LD6 LD8 LD9</t>
  </si>
  <si>
    <t>130020110071-R</t>
  </si>
  <si>
    <t>150040VS73220</t>
  </si>
  <si>
    <t>LD7</t>
  </si>
  <si>
    <t>WURTH ELECTRONIK</t>
  </si>
  <si>
    <t>130020090020-R</t>
  </si>
  <si>
    <t>150040RS73220</t>
  </si>
  <si>
    <t>DIODE LED RED SMD</t>
  </si>
  <si>
    <t>LD10</t>
  </si>
  <si>
    <t>LOGO1</t>
  </si>
  <si>
    <t>LOGO2</t>
  </si>
  <si>
    <t>LOGO3</t>
  </si>
  <si>
    <t>LOGO4</t>
  </si>
  <si>
    <t>LOGO5</t>
  </si>
  <si>
    <t>160019030017-R</t>
  </si>
  <si>
    <t>FLAT WASHER_M2</t>
  </si>
  <si>
    <t>FLAT WASHER FOR M2 NYLON</t>
  </si>
  <si>
    <t>MH3</t>
  </si>
  <si>
    <t>KEYSTONE</t>
  </si>
  <si>
    <t>3356</t>
  </si>
  <si>
    <t>160019030026-R</t>
  </si>
  <si>
    <t>PAN HEAD_M2 X 5</t>
  </si>
  <si>
    <t>PHILLIPS PAN HEAD SCREW - M2 X 5</t>
  </si>
  <si>
    <t>MH5</t>
  </si>
  <si>
    <t>B AND F FASTENER</t>
  </si>
  <si>
    <t>MPMS 002 0005 PH</t>
  </si>
  <si>
    <t>FY22-23/00176000101</t>
  </si>
  <si>
    <t>PROC135</t>
  </si>
  <si>
    <t>AM62A SKEVM</t>
  </si>
  <si>
    <t>PCB1</t>
  </si>
  <si>
    <t>PROC135E1</t>
  </si>
  <si>
    <t>142020120008-R</t>
  </si>
  <si>
    <t>CSD16301Q2</t>
  </si>
  <si>
    <t>IC MOSFET N-CHANNEL NEXFET 25V WSON6</t>
  </si>
  <si>
    <t>Q1 Q4 Q5 Q6 Q7 Q9</t>
  </si>
  <si>
    <t>142020080002-R</t>
  </si>
  <si>
    <t>CSD17575Q3</t>
  </si>
  <si>
    <t>IC MOSFET N-CHANNEL NEXFET 30V VSON-CLIP8</t>
  </si>
  <si>
    <t>Q2</t>
  </si>
  <si>
    <t>130009031213-P</t>
  </si>
  <si>
    <t>IRLML6401</t>
  </si>
  <si>
    <t>TRANSISTOR MOSFET P-CHANNEL SOT23-3</t>
  </si>
  <si>
    <t>Q3 Q13 Q14</t>
  </si>
  <si>
    <t>IRF</t>
  </si>
  <si>
    <t>IRLML6401TRPBF</t>
  </si>
  <si>
    <t>130009031166-R</t>
  </si>
  <si>
    <t>BC817</t>
  </si>
  <si>
    <t>TRANSISTOR NPN SOT23-3</t>
  </si>
  <si>
    <t>Q8</t>
  </si>
  <si>
    <t>FAIRCHILD</t>
  </si>
  <si>
    <t>BC817-40</t>
  </si>
  <si>
    <t>142015120011-R</t>
  </si>
  <si>
    <t>CSD25310Q2</t>
  </si>
  <si>
    <t>IC MOSFET P-CHANNEL WSON6</t>
  </si>
  <si>
    <t>Q10 Q11</t>
  </si>
  <si>
    <t>142016040001-R</t>
  </si>
  <si>
    <t>BSS138LT1G</t>
  </si>
  <si>
    <t>IC MOSFET N-CHANNEL 50V 200mA SOT23-3</t>
  </si>
  <si>
    <t>Q12</t>
  </si>
  <si>
    <t>110010070051-R</t>
  </si>
  <si>
    <t>10K</t>
  </si>
  <si>
    <t>RES 10K 1/20W 5% 0201</t>
  </si>
  <si>
    <t>R1 R2 R3 R4 R7 R9 R12 R14 R15 R16 R17 R18 R20 R22 R29 R32 R33 R40 R41 R45 R46 R63 R64 R79 R86 R87 R90 R91 R92 R97 R99 R100 R104 R126 R128 R129 R136 R141 R142 R144 R145 R146 R147 R149 R151 R154 R155 R156 R158 R161 R164 R167 R168 R172 R175 R176 R179 R181 R182 R183 R221 R223 R224 R250 R253 R263 R283 R284 R285 R287 R288 R289 R290 R291 R304 R324 R353 R390 R402 R403 R410 R412 R414 R415 R419 R427 R430 R438 R440 R450 R451 R452 R463 R465 R471 R473 R480 R486 R489 R490 R491 R492 R498 R501 R504 R506 R508 R509 R510 R516 R517 R520 R521 R524 R527 R528 R530 R531 R537 R538 R539 R540 R541 R542 R546 R547 R548 R560 R561 R565 R568 R571</t>
  </si>
  <si>
    <t>RC0201JR-0710KL</t>
  </si>
  <si>
    <t>R5 R13 R21 R47 R49 R98 R152 R153 R174 R177 R180 R252 R295 R296 R297 R299 R300 R301 R302 R303 R306 R307 R314 R354 R401 R432 R442 R454 R497 R505 R511 R534 R544 R564 R566 R574</t>
  </si>
  <si>
    <t>110010070001-R</t>
  </si>
  <si>
    <t>8.2K_1%</t>
  </si>
  <si>
    <t>RES 8.2K 1/20W 1% 0201</t>
  </si>
  <si>
    <t>R6 R19</t>
  </si>
  <si>
    <t>CRCW02018K20FKED</t>
  </si>
  <si>
    <t>110010070067-R</t>
  </si>
  <si>
    <t>0E</t>
  </si>
  <si>
    <t>RES 0E 1/20W 5% 0201</t>
  </si>
  <si>
    <t>R8 R11 R24 R42 R48 R51 R53 R54 R55 R56 R69 R70 R75 R76 R77 R82 R89 R105 R106 R123 R130 R169 R171 R197 R201 R243 R265 R266 R267 R268 R269 R270 R272 R282 R316 R317 R318 R320 R321 R322 R325 R327 R329 R361 R364 R365 R374 R393 R394 R398 R404 R405 R406 R407 R416 R421 R422 R426 R431 R436 R439 R448 R469 R507 R532 R533 R536 R545 R549 R550 R551 R554 R555 R556 R557 R567 R573 R575</t>
  </si>
  <si>
    <t>RC0201JR-070RL</t>
  </si>
  <si>
    <t>R10 R25 R28 R43 R52 R58 R60 R67 R71 R73 R74 R81 R88 R109 R137 R170 R173 R178 R194 R198 R204 R244 R257 R258 R259 R260 R261 R264 R312 R319 R377 R385 R386 R387 R395 R396 R446 R464 R466 R472 R476 R478 R481 R482 R483 R484 R493</t>
  </si>
  <si>
    <t>110011040018-R</t>
  </si>
  <si>
    <t>10K_1%</t>
  </si>
  <si>
    <t>RES 10K 1/20W 1% 0201</t>
  </si>
  <si>
    <t>R23 R44 R196 R199 R235 R262 R273 R274 R275 R276 R277 R338 R345 R368 R399 R428 R467 R475</t>
  </si>
  <si>
    <t>RC0201FR-0710KL</t>
  </si>
  <si>
    <t>110009030522-R</t>
  </si>
  <si>
    <t>22E_1%</t>
  </si>
  <si>
    <t>RES 22E 1/20W 1% 0201</t>
  </si>
  <si>
    <t>R26 R27 R34 R35 R37 R59 R309 R326 R341 R342 R343 R515 R529</t>
  </si>
  <si>
    <t>PANASONIC-ECG</t>
  </si>
  <si>
    <t>ERJ-1GEF22R0C</t>
  </si>
  <si>
    <t>110021090007-R</t>
  </si>
  <si>
    <t>4.7K</t>
  </si>
  <si>
    <t>RES 4.7K 1/20W 5% 0201</t>
  </si>
  <si>
    <t>R30 R31 R57 R165 R166 R184 R233 R234 R239 R246 R249 R278 R279 R281 R293 R294 R388 R391 R408 R409 R433 R434 R477 R479 R502 R503 R512 R523 R526 R535 R543 R552 R558 R559 R570</t>
  </si>
  <si>
    <t>RC0201JR-074K7L</t>
  </si>
  <si>
    <t>R36</t>
  </si>
  <si>
    <t>110020100039-R</t>
  </si>
  <si>
    <t>RES 10K 1/10W 1% AUTO 0402</t>
  </si>
  <si>
    <t>R38 R39 R251 R255 R292</t>
  </si>
  <si>
    <t>MCS0402MC1002FE000</t>
  </si>
  <si>
    <t>R50</t>
  </si>
  <si>
    <t>110018030052-R</t>
  </si>
  <si>
    <t>RES 0E 1/10W JUMPER 0402</t>
  </si>
  <si>
    <t>R61 R95 R417 R418</t>
  </si>
  <si>
    <t>ERJ-2GE0R00X</t>
  </si>
  <si>
    <t>110009030506-R</t>
  </si>
  <si>
    <t>220E</t>
  </si>
  <si>
    <t>RES 220E 1/10W 5% 0402</t>
  </si>
  <si>
    <t>R62 R143 R150 R162 R222 R228 R236 R240 R330 R366 R367</t>
  </si>
  <si>
    <t>ERJ-2GEJ221X</t>
  </si>
  <si>
    <t>110009030187-R</t>
  </si>
  <si>
    <t>100K_1%</t>
  </si>
  <si>
    <t>RES 100K 1/10W 1% 0402</t>
  </si>
  <si>
    <t>R65 R80 R256 R357 R360 R424 R429 R453 R563</t>
  </si>
  <si>
    <t>ERJ-2RKF1003X</t>
  </si>
  <si>
    <t>110018020004-R</t>
  </si>
  <si>
    <t>10E_1%</t>
  </si>
  <si>
    <t>RES 10E 1/16W 1% 0402</t>
  </si>
  <si>
    <t>R66 R72 R102 R103 R375 R376 R378 R379 R380 R381 R382 R383</t>
  </si>
  <si>
    <t>RC0402FR-0710RL</t>
  </si>
  <si>
    <t>R68 R241</t>
  </si>
  <si>
    <t>110010080019-R</t>
  </si>
  <si>
    <t>RES 0E 1/16W JUMPER 0402</t>
  </si>
  <si>
    <t>R78 R107 R108 R163 R247 R248 R313 R323 R348 R411 R435 R447 R569</t>
  </si>
  <si>
    <t>CRCW04020000Z0ED</t>
  </si>
  <si>
    <t>R83 R84 R85 R93 R96 R333 R334 R337 R346 R347</t>
  </si>
  <si>
    <t>110018030003-R</t>
  </si>
  <si>
    <t>0.01E_1%</t>
  </si>
  <si>
    <t>RES 0.01E 1W 1% 1206-4</t>
  </si>
  <si>
    <t>R94 R120 R132 R356</t>
  </si>
  <si>
    <t>SUSUMU</t>
  </si>
  <si>
    <t>KRL3216T4A-M-R010-F-T1</t>
  </si>
  <si>
    <t>110018100018-R</t>
  </si>
  <si>
    <t>0.001E_1%</t>
  </si>
  <si>
    <t>RES CURRENT SENSE 0.001E 1W 1% 0612-4</t>
  </si>
  <si>
    <t>R101 R131</t>
  </si>
  <si>
    <t>BOURNS</t>
  </si>
  <si>
    <t>CST0612-FC-R001E</t>
  </si>
  <si>
    <t>R110</t>
  </si>
  <si>
    <t>R111 R112 R114 R115 R116 R117 R118 R373</t>
  </si>
  <si>
    <t>110009030900-R</t>
  </si>
  <si>
    <t>49.9K_1%</t>
  </si>
  <si>
    <t>RES 49.9K 1/20W 1% 0201</t>
  </si>
  <si>
    <t>R113 R133 R242 R315 R371 R372</t>
  </si>
  <si>
    <t>ERJ-1GEF4992C</t>
  </si>
  <si>
    <t>110011060017-R</t>
  </si>
  <si>
    <t>240E_1%</t>
  </si>
  <si>
    <t>RES 240E 1/10W 1% 0402</t>
  </si>
  <si>
    <t>R119 R122 R349</t>
  </si>
  <si>
    <t>ERJ-2RKF2400X</t>
  </si>
  <si>
    <t>110011020013-R</t>
  </si>
  <si>
    <t>RES 0E 1/10W 5% 0603</t>
  </si>
  <si>
    <t>R121 R157 R193 R226 R389</t>
  </si>
  <si>
    <t>RC0603JR-070RL</t>
  </si>
  <si>
    <t>110020120011-R</t>
  </si>
  <si>
    <t>16.5K_1%</t>
  </si>
  <si>
    <t>RES 16.5K 1/16W 1% 0402</t>
  </si>
  <si>
    <t>R124 R134</t>
  </si>
  <si>
    <t>RC0402FR-0716K5L</t>
  </si>
  <si>
    <t>110016010003-R</t>
  </si>
  <si>
    <t>3.4K_1%</t>
  </si>
  <si>
    <t>RES 3.4K 1/20W 1% 0201</t>
  </si>
  <si>
    <t>R125 R135</t>
  </si>
  <si>
    <t>ERJ-1GNF3401C</t>
  </si>
  <si>
    <t>R127</t>
  </si>
  <si>
    <t>110011060021-R</t>
  </si>
  <si>
    <t>RES 10K 1/16W 5% 0402</t>
  </si>
  <si>
    <t>R138 R139 R140 R443 R444</t>
  </si>
  <si>
    <t>RC0402JR-0710KL</t>
  </si>
  <si>
    <t>110009030078-R</t>
  </si>
  <si>
    <t>RES 0E 1/20W JUMPER 0201</t>
  </si>
  <si>
    <t>R148 R362 R363 R500</t>
  </si>
  <si>
    <t>ERJ-1GN0R00C</t>
  </si>
  <si>
    <t>110009030411-R</t>
  </si>
  <si>
    <t>1K_1%</t>
  </si>
  <si>
    <t>RES 1K 1/10W 1% 0402</t>
  </si>
  <si>
    <t>R159 R160 R203 R245 R384 R449 R470 R474 R494 R514 R518 R522 R525</t>
  </si>
  <si>
    <t>ERJ-2RKF1001X</t>
  </si>
  <si>
    <t>110009030176-R</t>
  </si>
  <si>
    <t>100K</t>
  </si>
  <si>
    <t>RES 100K 1/20W 5% 0201</t>
  </si>
  <si>
    <t>R185 R186 R187 R188 R189 R190 R191 R192 R271 R286 R311 R455 R456 R457 R458 R459 R460 R461 R462</t>
  </si>
  <si>
    <t>ERJ-1GEJ104C</t>
  </si>
  <si>
    <t>110011060012-R</t>
  </si>
  <si>
    <t>130K_1%</t>
  </si>
  <si>
    <t>RES 130K 1/10W 1% 0402</t>
  </si>
  <si>
    <t>R195</t>
  </si>
  <si>
    <t>ERJ-2RKF1303X</t>
  </si>
  <si>
    <t>110011040004-R</t>
  </si>
  <si>
    <t>680K_1%</t>
  </si>
  <si>
    <t>RES 680K 1/10W 1% 0402</t>
  </si>
  <si>
    <t>R200</t>
  </si>
  <si>
    <t>ERJ-2RKF6803X</t>
  </si>
  <si>
    <t>110009030846-R</t>
  </si>
  <si>
    <t>49.9E_1%</t>
  </si>
  <si>
    <t>RES 49.9E 1/16W 1% 0402</t>
  </si>
  <si>
    <t>R202</t>
  </si>
  <si>
    <t>CRCW040249R9FKEDC</t>
  </si>
  <si>
    <t>110009030097-R</t>
  </si>
  <si>
    <t>1.1K_1%</t>
  </si>
  <si>
    <t>RES 1.1K 1/20W 1% 0201</t>
  </si>
  <si>
    <t>R205 R206 R207 R208 R209 R210 R211 R212 R213 R214 R215 R216 R217 R218 R219 R220 R305 R392 R495</t>
  </si>
  <si>
    <t>ERJ-1GEF1101C</t>
  </si>
  <si>
    <t>R225 R229 R230 R231</t>
  </si>
  <si>
    <t>110009030074-R</t>
  </si>
  <si>
    <t>RES 0E 1/8W 5% 0805</t>
  </si>
  <si>
    <t>R227</t>
  </si>
  <si>
    <t>RC0805JR-070RL</t>
  </si>
  <si>
    <t>110009030803-R</t>
  </si>
  <si>
    <t>4.87K_1%</t>
  </si>
  <si>
    <t>RES 4.87K 1/10W 1% 0402</t>
  </si>
  <si>
    <t>R232</t>
  </si>
  <si>
    <t>ERJ-2RKF4871X</t>
  </si>
  <si>
    <t>110017080023-R</t>
  </si>
  <si>
    <t>30K</t>
  </si>
  <si>
    <t>RES 30K 1/16W 5% 0402</t>
  </si>
  <si>
    <t>R237 R487</t>
  </si>
  <si>
    <t>CRCW040230K0JNED</t>
  </si>
  <si>
    <t>110009030486-R</t>
  </si>
  <si>
    <t>20K_1%</t>
  </si>
  <si>
    <t>RES 20K 1/16W 1% 0402</t>
  </si>
  <si>
    <t>R238</t>
  </si>
  <si>
    <t>CRCW040220K0FKED</t>
  </si>
  <si>
    <t>110010070052-R</t>
  </si>
  <si>
    <t>33E</t>
  </si>
  <si>
    <t>RES 33E 1/20W 5% 0201</t>
  </si>
  <si>
    <t>R254 R499 R562</t>
  </si>
  <si>
    <t>ERJ-1GEJ330C</t>
  </si>
  <si>
    <t>R280</t>
  </si>
  <si>
    <t>R298 R310 R352</t>
  </si>
  <si>
    <t>110016060004-R</t>
  </si>
  <si>
    <t>4.3K_1%</t>
  </si>
  <si>
    <t>RES 4.3K 1/16W 1% 0402</t>
  </si>
  <si>
    <t>R308</t>
  </si>
  <si>
    <t>RC0402FR-074K3L</t>
  </si>
  <si>
    <t>110021020006-R</t>
  </si>
  <si>
    <t>499E_0.1%</t>
  </si>
  <si>
    <t>RES 499E 1/16W 0.1% 0402</t>
  </si>
  <si>
    <t>R328 R331 R344</t>
  </si>
  <si>
    <t>RT0402BRD07499RL</t>
  </si>
  <si>
    <t>110018020020-R</t>
  </si>
  <si>
    <t>17.8K_1%</t>
  </si>
  <si>
    <t>RES 17.8K 1/16W 1% 0402</t>
  </si>
  <si>
    <t>R332</t>
  </si>
  <si>
    <t>CRCW040217K8FKED</t>
  </si>
  <si>
    <t>110009030427-R</t>
  </si>
  <si>
    <t>2.2K</t>
  </si>
  <si>
    <t>RES 2.2K 1/20W 5% 0201</t>
  </si>
  <si>
    <t>R335 R355 R513</t>
  </si>
  <si>
    <t>ERJ-1GEJ222C</t>
  </si>
  <si>
    <t>110016050020-R</t>
  </si>
  <si>
    <t>2.49K_1%</t>
  </si>
  <si>
    <t>RES 2.49K 1/16W 1% 0402</t>
  </si>
  <si>
    <t>R336 R340</t>
  </si>
  <si>
    <t>RC0402FR-072K49L</t>
  </si>
  <si>
    <t>110009030945-R</t>
  </si>
  <si>
    <t>5.76K_1%</t>
  </si>
  <si>
    <t>RES 5.76K 1/10W 1% 0402</t>
  </si>
  <si>
    <t>R339</t>
  </si>
  <si>
    <t>ERJ-2RKF5761X</t>
  </si>
  <si>
    <t>110010120018-R</t>
  </si>
  <si>
    <t>RES 2.2K 1/16W 5% 0402</t>
  </si>
  <si>
    <t>R350 R369 R370</t>
  </si>
  <si>
    <t>RC0402JR-072K2L</t>
  </si>
  <si>
    <t>110015110012-R</t>
  </si>
  <si>
    <t>11K_1%</t>
  </si>
  <si>
    <t>RES 11K 1/16W 1% 0402</t>
  </si>
  <si>
    <t>R351</t>
  </si>
  <si>
    <t>RC0402FR-0711KL</t>
  </si>
  <si>
    <t>110010030027-R</t>
  </si>
  <si>
    <t>316K_1%</t>
  </si>
  <si>
    <t>RES 316K 1/10W 1% 0402</t>
  </si>
  <si>
    <t>R358</t>
  </si>
  <si>
    <t>ERJ-2RKF3163X</t>
  </si>
  <si>
    <t>110012010013-R</t>
  </si>
  <si>
    <t>RES 0E 1/4W JUMPER 0603 (HP)</t>
  </si>
  <si>
    <t>R359</t>
  </si>
  <si>
    <t>CRCW06030000Z0EAHP</t>
  </si>
  <si>
    <t>110020090011-R</t>
  </si>
  <si>
    <t>0.005E_1%</t>
  </si>
  <si>
    <t>RES 0.005E 1W 1% AUTO 1206 (HP)</t>
  </si>
  <si>
    <t>R397</t>
  </si>
  <si>
    <t>WSLP12065L000FEA</t>
  </si>
  <si>
    <t>R400</t>
  </si>
  <si>
    <t>110014060045-R</t>
  </si>
  <si>
    <t>1M_1%</t>
  </si>
  <si>
    <t>RES 1M 1/16W 1% 0402</t>
  </si>
  <si>
    <t>R413</t>
  </si>
  <si>
    <t>RC0402FR-071ML</t>
  </si>
  <si>
    <t>110015080004-R</t>
  </si>
  <si>
    <t>10E</t>
  </si>
  <si>
    <t>RES 10E 1/16W 5% 0402</t>
  </si>
  <si>
    <t>R420</t>
  </si>
  <si>
    <t>RC0402JR-0710RL</t>
  </si>
  <si>
    <t>110010070032-R</t>
  </si>
  <si>
    <t>44.2K_1%</t>
  </si>
  <si>
    <t>RES 44.2K 1/16W 1% 0402</t>
  </si>
  <si>
    <t>R423</t>
  </si>
  <si>
    <t>CRCW040244K2FKEDC</t>
  </si>
  <si>
    <t>R425</t>
  </si>
  <si>
    <t>110017010016-R</t>
  </si>
  <si>
    <t>2.2K_1%</t>
  </si>
  <si>
    <t>RES 2.2K 1/20W 1% 0201</t>
  </si>
  <si>
    <t>R437</t>
  </si>
  <si>
    <t>RC0201FR-072K2L</t>
  </si>
  <si>
    <t>110020100049-R</t>
  </si>
  <si>
    <t>2.05K_1%</t>
  </si>
  <si>
    <t>RES 2.05K 1/16W 1% 0402</t>
  </si>
  <si>
    <t>R441</t>
  </si>
  <si>
    <t>CRCW04022K05FKED</t>
  </si>
  <si>
    <t>110009060005-R</t>
  </si>
  <si>
    <t>RES 100K 1/20W 1% 0201</t>
  </si>
  <si>
    <t>R445</t>
  </si>
  <si>
    <t>RC0201FR-07100KL</t>
  </si>
  <si>
    <t>R468 R485</t>
  </si>
  <si>
    <t>110009030966-R</t>
  </si>
  <si>
    <t>51K</t>
  </si>
  <si>
    <t>RES 51K 1/16W 5% 0402</t>
  </si>
  <si>
    <t>R488</t>
  </si>
  <si>
    <t>CRCW040251K0JNED</t>
  </si>
  <si>
    <t>110014070015-R</t>
  </si>
  <si>
    <t>100E_1%</t>
  </si>
  <si>
    <t>RES 100E 1/16W 1% 0402</t>
  </si>
  <si>
    <t>R496 R519</t>
  </si>
  <si>
    <t>RC0402FR-07100RL</t>
  </si>
  <si>
    <t>110019040053-R</t>
  </si>
  <si>
    <t>12K_1%</t>
  </si>
  <si>
    <t>RES 12K 1/10W 1% 0402</t>
  </si>
  <si>
    <t>R553</t>
  </si>
  <si>
    <t>ERJ-2RKF1202X</t>
  </si>
  <si>
    <t>R572</t>
  </si>
  <si>
    <t>110018090033-R</t>
  </si>
  <si>
    <t>RES ARRAY 0E 31mW JUMPER 0201-4</t>
  </si>
  <si>
    <t>RA1 RA2</t>
  </si>
  <si>
    <t>EXB-18VR000X</t>
  </si>
  <si>
    <t>110015050003-R</t>
  </si>
  <si>
    <t>1K</t>
  </si>
  <si>
    <t>RES ARRAY 1K 31mW 5% 0201-4</t>
  </si>
  <si>
    <t>RA3 RA4 RA5 RA6</t>
  </si>
  <si>
    <t>EXB-18V102JX</t>
  </si>
  <si>
    <t>130015110004-R</t>
  </si>
  <si>
    <t>7914G-1-000E</t>
  </si>
  <si>
    <t>SWITCH SPST-NO 4MM SQ SMD 7914G</t>
  </si>
  <si>
    <t>SW1 SW4 SW5</t>
  </si>
  <si>
    <t>130020100001-R</t>
  </si>
  <si>
    <t>416131160808</t>
  </si>
  <si>
    <t>SWITCH SLIDE SPST ST SMD</t>
  </si>
  <si>
    <t>SW2 SW3</t>
  </si>
  <si>
    <t>TP1 TP2 TP3 TP4 TP5 TP6 TP7 TP9 TP10 TP11 TP12 TP13 TP14 TP17 TP18 TP19 TP20 TP21 TP22 TP23 TP24 TP25 TP26 TP27 TP28 TP29 TP30 TP32 TP33 TP34 TP35 TP36 TP37 TP38 TP39 TP40 TP41 TP45 TP46 TP47 TP49 TP50 TP51 TP52 TP53 TP54 TP55 TP56 TP57 TP58 TP61 TP62 TP63 TP65 TP66 TP67 TP68 TP69 TP70 TP71 TP72 TP73 TP75 TP76 TP77 TP78 TP79 TP80 TP81 TP82 TP83 TP84 TP85 TP86 TP87 TP88 TP89 TP90 TP91 TP92 TP93 TP94 TP95 TP96 TP97 TP98 TP99 TP100 TP101 TP102 TP103 TP104 TP105 TP106</t>
  </si>
  <si>
    <t>TP8 TP42 TP43 TP44 TP48 TP115 TP116 TP117</t>
  </si>
  <si>
    <t>TP31 TP74 TP107 TP108 TP109</t>
  </si>
  <si>
    <t>TP59 TP60 TP64 TP110 TP111 TP112 TP113 TP114</t>
  </si>
  <si>
    <t>141009030362-R</t>
  </si>
  <si>
    <t>TXS0104ERGYR</t>
  </si>
  <si>
    <t>IC 4-BIT BIDIRECTIONAL VOLTAGE-LEVEL TRANSLATOR QFN14</t>
  </si>
  <si>
    <t>U1</t>
  </si>
  <si>
    <t>141222040002</t>
  </si>
  <si>
    <t>AM62A_EVM_SoC</t>
  </si>
  <si>
    <t>IC AM62A SK EVM SoC MICROPROCESSOR FCBGA484</t>
  </si>
  <si>
    <t>U18</t>
  </si>
  <si>
    <t>AM62A_SK_EVM_SoC</t>
  </si>
  <si>
    <t>141014090009-R</t>
  </si>
  <si>
    <t>TCA6424ARGJR</t>
  </si>
  <si>
    <t>IC I2C I/O EXPANDER 24B UQFN32</t>
  </si>
  <si>
    <t>U2 U92 U100</t>
  </si>
  <si>
    <t>141011060026-R</t>
  </si>
  <si>
    <t>TCA9406DCUR</t>
  </si>
  <si>
    <t>IC VOLTAGE-LEVEL TRANSLATOR 2BIT BIDIRECTIONAL VSSOP8</t>
  </si>
  <si>
    <t>U3</t>
  </si>
  <si>
    <t>141010050005-R</t>
  </si>
  <si>
    <t>TXB0108RGYR</t>
  </si>
  <si>
    <t>IC 8-BIT TRANSLATOR 15KV ESD VQFN20</t>
  </si>
  <si>
    <t>U4</t>
  </si>
  <si>
    <t>141217080002-R</t>
  </si>
  <si>
    <t>TM4C1294NCPDTT3R</t>
  </si>
  <si>
    <t>IC 32-BIT MICROCONTROLLER WITH 1MB FLASH TQFP128</t>
  </si>
  <si>
    <t>U47</t>
  </si>
  <si>
    <t>141016030006-R</t>
  </si>
  <si>
    <t>TCA9543APWR</t>
  </si>
  <si>
    <t>IC 2-CHANNEL I2C BUS SWITCH WITH INTERRUPT LOGIC AND RESET TSSOP14</t>
  </si>
  <si>
    <t>U5</t>
  </si>
  <si>
    <t>130020110041-R</t>
  </si>
  <si>
    <t>25.000MHz</t>
  </si>
  <si>
    <t>OSC 25.000MHz CMOS SMD</t>
  </si>
  <si>
    <t>U6</t>
  </si>
  <si>
    <t>ECS INC</t>
  </si>
  <si>
    <t>ECS-2520MV-250-CN-TR</t>
  </si>
  <si>
    <t>141020050011-R</t>
  </si>
  <si>
    <t>LMK1C1104PWR</t>
  </si>
  <si>
    <t>IC LVCMOS CLOCK BUFFER TSSOP8</t>
  </si>
  <si>
    <t>U7</t>
  </si>
  <si>
    <t>141021020023-R</t>
  </si>
  <si>
    <t>TS3DV642RUATQ1</t>
  </si>
  <si>
    <t>IC 8Gbps 12-CHANNEL DIFFERENTIAL 1:2 AND 2:1 MUX WQFN42</t>
  </si>
  <si>
    <t>U8</t>
  </si>
  <si>
    <t>130022050049-R</t>
  </si>
  <si>
    <t>12.288MHz</t>
  </si>
  <si>
    <t>OSC 12.288MHz CMOS AUTO SMD</t>
  </si>
  <si>
    <t>U9 U86</t>
  </si>
  <si>
    <t>KYOCERA</t>
  </si>
  <si>
    <t>MC2016Z12.2880C19XSH</t>
  </si>
  <si>
    <t>141012050010-R</t>
  </si>
  <si>
    <t>TXS0102DQER</t>
  </si>
  <si>
    <t>IC 2-BIT BI-DIR VOLTAGE-LEVEL TRANSLATOR FOR OPEN-DRAIN AND PUSH-PULL X2SON8</t>
  </si>
  <si>
    <t>U10 U102 U106 U112</t>
  </si>
  <si>
    <t>141009060026-R</t>
  </si>
  <si>
    <t>SN74LVC1G08DBVRE4</t>
  </si>
  <si>
    <t>IC SINGLE 2-INPUT POSITIVE AND GATE SOT23-5</t>
  </si>
  <si>
    <t>U11 U32 U45 U93 U94</t>
  </si>
  <si>
    <t>141121040002-R</t>
  </si>
  <si>
    <t>W35N01JWTBAG</t>
  </si>
  <si>
    <t>IC 1.7-1.95V 1Gb SERIAL SLC NAND FLASH MEMORY OCTAL SPI TFBGA24</t>
  </si>
  <si>
    <t>U12</t>
  </si>
  <si>
    <t>WINBOND</t>
  </si>
  <si>
    <t>141010060001</t>
  </si>
  <si>
    <t>SiI9022ACNU</t>
  </si>
  <si>
    <t>IC HDMI TRANSMITTER QFN72</t>
  </si>
  <si>
    <t>U13</t>
  </si>
  <si>
    <t>SILICON IMAGE</t>
  </si>
  <si>
    <t>141017080030-R</t>
  </si>
  <si>
    <t>TMP100NA/3K</t>
  </si>
  <si>
    <t>IC TEMPERATURE SENSOR WITH I2C AND SMBUS INTERFACE SOT23-6</t>
  </si>
  <si>
    <t>U16 U29</t>
  </si>
  <si>
    <t>142021080022-R</t>
  </si>
  <si>
    <t>INA231AIYFDR</t>
  </si>
  <si>
    <t>IC HIGH OR LOW SIDE MEASUREMENT BI-DIR CURRENT AND POWER MONITOR WITH 1.8V I2C INTERFACE DSBGA12</t>
  </si>
  <si>
    <t>U17 U25 U82 U83 U84 U85</t>
  </si>
  <si>
    <t>142016050007-R</t>
  </si>
  <si>
    <t>TPS22918DBVR</t>
  </si>
  <si>
    <t>IC ON RESISTANCE LOAD SWITCH SOT23-6</t>
  </si>
  <si>
    <t>U20</t>
  </si>
  <si>
    <t>142022050034-R</t>
  </si>
  <si>
    <t>TLV705075YFPT</t>
  </si>
  <si>
    <t>IC 200mA 0.75V LOW IQ LOW-DROPOUT REGULATOR DSBGA4</t>
  </si>
  <si>
    <t>U21</t>
  </si>
  <si>
    <t>141011080020-R</t>
  </si>
  <si>
    <t>TPD6E001RSER</t>
  </si>
  <si>
    <t>IC 6CH ESD-PROTECTION ARRAY UQFN10</t>
  </si>
  <si>
    <t>U22</t>
  </si>
  <si>
    <t>141021010013-R</t>
  </si>
  <si>
    <t>SN74LVC1G11DRYR</t>
  </si>
  <si>
    <t>IC SINGLE 3-INPUT POSITIVE-AND GATE SON6</t>
  </si>
  <si>
    <t>U24 U36 U41 U42 U96 U116</t>
  </si>
  <si>
    <t>141122010004-R</t>
  </si>
  <si>
    <t>MT53E2G32D4DE-046 AAT:A</t>
  </si>
  <si>
    <t>IC 8Gb AUTO LPDDR4/LPDDR4x SDRAM TFBGA200</t>
  </si>
  <si>
    <t>U26</t>
  </si>
  <si>
    <t>MICRON</t>
  </si>
  <si>
    <t>142022050033</t>
  </si>
  <si>
    <t>PTPS65931211RWERQ1</t>
  </si>
  <si>
    <t>IC POWER MANAGEMENT WITH 5 BUCKS AND 4 LDOS FOR SAFETY-RELEVANT AUTOMOTIVE APPLICATIONS VQFNP56</t>
  </si>
  <si>
    <t>U27</t>
  </si>
  <si>
    <t>141120020001-R</t>
  </si>
  <si>
    <t>MTFC16GAPALBH-IT</t>
  </si>
  <si>
    <t>IC 16GB e-MMC MEMORY TFBGA153</t>
  </si>
  <si>
    <t>U28</t>
  </si>
  <si>
    <t>141018090014-R</t>
  </si>
  <si>
    <t>TPD3S014-Q1</t>
  </si>
  <si>
    <t>IC ESD PROTECTION FOR AUTO USB PORT WITH CURRENT LIMIT SWITCH SOT23-6</t>
  </si>
  <si>
    <t>U30</t>
  </si>
  <si>
    <t>TPD3S014TDBVRQ1</t>
  </si>
  <si>
    <t>140118090001-R</t>
  </si>
  <si>
    <t>TMUX154EDGSR</t>
  </si>
  <si>
    <t>IC ESD PROTECTED 2-CH 2:1 SWITCH WITH POWERED-OFF PROTECTION VSSOP10</t>
  </si>
  <si>
    <t>U31</t>
  </si>
  <si>
    <t>141009030117-R</t>
  </si>
  <si>
    <t>SN74CB3Q3257PWR</t>
  </si>
  <si>
    <t>IC 4BIT 1-OF-2 FET MULTIPLEXER/DEMULTIPLEXER TSSOP16</t>
  </si>
  <si>
    <t>U33 U52 U55 U95</t>
  </si>
  <si>
    <t>141117020010-R</t>
  </si>
  <si>
    <t>W25Q80DVSNIG</t>
  </si>
  <si>
    <t>IC SERIAL FLASH MEMORY SOIC8</t>
  </si>
  <si>
    <t>U34</t>
  </si>
  <si>
    <t>W25Q80DVSNIG-TR</t>
  </si>
  <si>
    <t>141017090019-R</t>
  </si>
  <si>
    <t>SN74LVC3G17DCUR</t>
  </si>
  <si>
    <t>IC TRIPLE SCHMITT-TRIGGER BUFFER VSSOP8</t>
  </si>
  <si>
    <t>U35 U108</t>
  </si>
  <si>
    <t>142014070020-R</t>
  </si>
  <si>
    <t>TPS22965DSGT</t>
  </si>
  <si>
    <t>IC 5.7V 6A 1-CHANNEL 16mE ON-RESISTANCE LOAD SWITCH WSON8</t>
  </si>
  <si>
    <t>U37</t>
  </si>
  <si>
    <t>141119090004-R</t>
  </si>
  <si>
    <t>AT24C512C-MAHM-T</t>
  </si>
  <si>
    <t>IC 1.7-3.6V 512Kb I2C COMPATIBLE SERIAL EEPROM UDFN8</t>
  </si>
  <si>
    <t>U38</t>
  </si>
  <si>
    <t>MICROCHIP</t>
  </si>
  <si>
    <t>142015110013-R</t>
  </si>
  <si>
    <t>CSD17308Q3</t>
  </si>
  <si>
    <t>IC MOSFET N-CHANNEL 30V 47A VSON8</t>
  </si>
  <si>
    <t>U39</t>
  </si>
  <si>
    <t>141009070007-R</t>
  </si>
  <si>
    <t>SN74LVC1G04DCKR</t>
  </si>
  <si>
    <t>IC SINGLE INVERTER GATE SC70-5</t>
  </si>
  <si>
    <t>U40 U103</t>
  </si>
  <si>
    <t>142022010015-R</t>
  </si>
  <si>
    <t>TPS630702RNMR</t>
  </si>
  <si>
    <t>IC ADJ BUCK-BOOST CONVERTER WITH 3.6A SWITCH CURRENT VQFN-HR15</t>
  </si>
  <si>
    <t>U43</t>
  </si>
  <si>
    <t>141022040005-R</t>
  </si>
  <si>
    <t>SN74LVC07ADGVR</t>
  </si>
  <si>
    <t>IC HEX BUFFER AND DRIVER WITH OPEN DRAIN OUTPUT TVSOP14</t>
  </si>
  <si>
    <t>U44</t>
  </si>
  <si>
    <t>140110060007-R</t>
  </si>
  <si>
    <t>TPD2E001DRLR</t>
  </si>
  <si>
    <t>IC ESD-PROTECTION DIODE ARRAYS SOT-5</t>
  </si>
  <si>
    <t>U46 U79</t>
  </si>
  <si>
    <t>141013080006-R</t>
  </si>
  <si>
    <t>FT4232HL</t>
  </si>
  <si>
    <t>IC HIGH SPEED QUAD USB UART LQFP64</t>
  </si>
  <si>
    <t>U48</t>
  </si>
  <si>
    <t>FTDI</t>
  </si>
  <si>
    <t>FT4232HL-REEL</t>
  </si>
  <si>
    <t>142017080015-R</t>
  </si>
  <si>
    <t>LM4040B25IDCKR</t>
  </si>
  <si>
    <t>IC PRECISION MICROPOWER SHUNT VOLTAGE REFERENCE SC70-5</t>
  </si>
  <si>
    <t>U49</t>
  </si>
  <si>
    <t>142015030017-R</t>
  </si>
  <si>
    <t>TLV7103318DSET</t>
  </si>
  <si>
    <t>IC REGULATOR LDO LINEAR 200mA WSON6</t>
  </si>
  <si>
    <t>U50</t>
  </si>
  <si>
    <t>141017110007-R</t>
  </si>
  <si>
    <t>TXB0104RUTR</t>
  </si>
  <si>
    <t>IC 4-BIT BIDIRECTIONAL VOLTAGE-LEVEL TRANSLATOR UQFN12</t>
  </si>
  <si>
    <t>U51</t>
  </si>
  <si>
    <t>142021010016-R</t>
  </si>
  <si>
    <t>TPS22946YZPR</t>
  </si>
  <si>
    <t>IC CURRENT-LIMITED LOAD SWITCH WITH SHUTOFF AUTO-RESTART AND OVERCURRENT CONDITION TIME-OUT DSBGA6</t>
  </si>
  <si>
    <t>U53</t>
  </si>
  <si>
    <t>141011040011-R</t>
  </si>
  <si>
    <t>SN74AVC4T245RSVR</t>
  </si>
  <si>
    <t>IC 2-BIT BUS TRANSCEIVER WITH CONFIGURABLE VOLTAGE TRANSLATION AND 3 STATE O/P UQFN16</t>
  </si>
  <si>
    <t>U54 U110 U111 U114 U118 U119 U123</t>
  </si>
  <si>
    <t>130020060007-R</t>
  </si>
  <si>
    <t>32.768KHz</t>
  </si>
  <si>
    <t>OSC 32.768KHz CMOS SMD</t>
  </si>
  <si>
    <t>U56</t>
  </si>
  <si>
    <t>ECS-327MVATX-2-CN-TR</t>
  </si>
  <si>
    <t>142020090007-R</t>
  </si>
  <si>
    <t>TPS22902YFPR</t>
  </si>
  <si>
    <t>IC 3.6V 500mA 78mE ON-RESISTANCE LOAD SWITCH WITH CONTROLLED TURNON DSBGA4</t>
  </si>
  <si>
    <t>U57</t>
  </si>
  <si>
    <t>141011080021-R</t>
  </si>
  <si>
    <t>TPD12S016PWR</t>
  </si>
  <si>
    <t>IC HDMI COMPANION CHIP WITH I2C LEVEL SHIFTING,12-CH ESD TSSOP24</t>
  </si>
  <si>
    <t>U58</t>
  </si>
  <si>
    <t>142021080018-R</t>
  </si>
  <si>
    <t>TLV75510PDQNR</t>
  </si>
  <si>
    <t>IC 500mA 1V LOW IQ LDO REGULATOR X2SON-4</t>
  </si>
  <si>
    <t>U63</t>
  </si>
  <si>
    <t>142021090022-R</t>
  </si>
  <si>
    <t>TLV75512PDQNR</t>
  </si>
  <si>
    <t>IC 500mA 1.2V LOW IQ LDO REGULATOR X2SON-4</t>
  </si>
  <si>
    <t>U65</t>
  </si>
  <si>
    <t>143017080002-R</t>
  </si>
  <si>
    <t>DP83867IRRGZ</t>
  </si>
  <si>
    <t>IC HIGH IMMUNITY 10/100/1000 Mb/s ETHERNET PHY LAYER TRANSCEIVER VQFN48</t>
  </si>
  <si>
    <t>U78</t>
  </si>
  <si>
    <t>142021100006-R</t>
  </si>
  <si>
    <t>TPS62824DMQR</t>
  </si>
  <si>
    <t>IC 1A ADJ STEP-DOWN CONVERTER WITH 1% OUTPUT ACCURACY VSON-HR6</t>
  </si>
  <si>
    <t>U81</t>
  </si>
  <si>
    <t>141018070002-R</t>
  </si>
  <si>
    <t>TCA9801DGK</t>
  </si>
  <si>
    <t>IC LEVEL TRANSLATING I2C BUS BUFFER/REPEATER VSSOP8</t>
  </si>
  <si>
    <t>U87 U97 U99</t>
  </si>
  <si>
    <t>TCA9801DGKT</t>
  </si>
  <si>
    <t>143010060003-R</t>
  </si>
  <si>
    <t>TLV320AIC3106IRGZT</t>
  </si>
  <si>
    <t>IC LOW-POWER STEREO AUDIO CODEC VQFN48</t>
  </si>
  <si>
    <t>U88</t>
  </si>
  <si>
    <t>142018100002-R</t>
  </si>
  <si>
    <t>LM5141QRGETQ1</t>
  </si>
  <si>
    <t>IC WIDE I/P RANGE SYNCHRONOUS BUCK CONTROLLER VQFN24</t>
  </si>
  <si>
    <t>U89</t>
  </si>
  <si>
    <t>142021070017-R</t>
  </si>
  <si>
    <t>TPS65988DHRSHR</t>
  </si>
  <si>
    <t>IC 2-PORT USB TYPE-C AND USB PD CONTROLLER WITH INTEGRATED POWER SWITCH VQFN56</t>
  </si>
  <si>
    <t>U90</t>
  </si>
  <si>
    <t>142021100001-R</t>
  </si>
  <si>
    <t>TVS2200DRVR</t>
  </si>
  <si>
    <t>IC 22V FLAT-CLAMP SURGE PROTECTION DEVICE WSON6</t>
  </si>
  <si>
    <t>U91 U104</t>
  </si>
  <si>
    <t>143011040001-R</t>
  </si>
  <si>
    <t>SN74AVC8T245RHL</t>
  </si>
  <si>
    <t>IC BUS TRANSCEIVER 8-BIT DUAL-SUPPLY QFN24</t>
  </si>
  <si>
    <t>U98 U101</t>
  </si>
  <si>
    <t>SN74AVC8T245RHLR</t>
  </si>
  <si>
    <t>142009080012-R</t>
  </si>
  <si>
    <t>TPS79601DRBR</t>
  </si>
  <si>
    <t>IC 1A HIGH PSRR RF ADJ LDO LINEAR REGULATOR SON8</t>
  </si>
  <si>
    <t>U105</t>
  </si>
  <si>
    <t>141020100011-R</t>
  </si>
  <si>
    <t>SN74LVC1G32DPWR</t>
  </si>
  <si>
    <t>IC SINGLE 2-INPUT POSITIVE-OR GATE X2SON5</t>
  </si>
  <si>
    <t>U107 U117</t>
  </si>
  <si>
    <t>141016030002-R</t>
  </si>
  <si>
    <t>SN74AVC2T244DQMR</t>
  </si>
  <si>
    <t>IC 2-BIT UNDIRECTIONAL VOLTAGE-LEVEL TRANSLATOR X2SON8</t>
  </si>
  <si>
    <t>U109 U122</t>
  </si>
  <si>
    <t>141118020002-R</t>
  </si>
  <si>
    <t>93LC46B</t>
  </si>
  <si>
    <t>IC 1K MICROWIRE COMPATIBLE SERIAL EEPROM MSOP8</t>
  </si>
  <si>
    <t>U113</t>
  </si>
  <si>
    <t>93LC46B-I/MS</t>
  </si>
  <si>
    <t>141010020012-R</t>
  </si>
  <si>
    <t>TPD4E004DRYR</t>
  </si>
  <si>
    <t>IC 4-CH ESD PROTECTION ARRAY FOR HIGH SPEED DATA INTERFACE SON6</t>
  </si>
  <si>
    <t>U115</t>
  </si>
  <si>
    <t>142019070007-R</t>
  </si>
  <si>
    <t>TPS62177DQCR</t>
  </si>
  <si>
    <t>IC 3.3V 0.5A STEP DOWN CONVERTER WITH SLEEP MODE WSON10</t>
  </si>
  <si>
    <t>U120</t>
  </si>
  <si>
    <t>142014100001-R</t>
  </si>
  <si>
    <t>TPS73533DRVR</t>
  </si>
  <si>
    <t>IC 500mA LOW DROPOUT REGULATOR SON6</t>
  </si>
  <si>
    <t>U121</t>
  </si>
  <si>
    <t>130020100043-R</t>
  </si>
  <si>
    <t>CRY 25.000MHz 6pF SMD</t>
  </si>
  <si>
    <t>Y1</t>
  </si>
  <si>
    <t>XRCGB25M000F3M00R0</t>
  </si>
  <si>
    <t>130019040003-R</t>
  </si>
  <si>
    <t>CRY 32.768KHz 9pF SMD</t>
  </si>
  <si>
    <t>Y2 Y3</t>
  </si>
  <si>
    <t>ECS-.327-9-34QCS-TR</t>
  </si>
  <si>
    <t>130020100044-R</t>
  </si>
  <si>
    <t>16.000MHz</t>
  </si>
  <si>
    <t>CRY 16.000MHz 8pF SMD</t>
  </si>
  <si>
    <t>Y4</t>
  </si>
  <si>
    <t>XRCGB16M000FXN01R0</t>
  </si>
  <si>
    <t>130018080040-R</t>
  </si>
  <si>
    <t>12.000MHz</t>
  </si>
  <si>
    <t>CRY 12.000MHz 18pF SMD</t>
  </si>
  <si>
    <t>Y5</t>
  </si>
  <si>
    <t>CTS</t>
  </si>
  <si>
    <t>445I23D12M00000</t>
  </si>
  <si>
    <t>Part Number</t>
  </si>
  <si>
    <t>2199119-4</t>
  </si>
  <si>
    <t>ASDK-32.768KHZ-LRT</t>
  </si>
  <si>
    <t>KC2520Z12.2880C1KX00</t>
  </si>
  <si>
    <t>NRC02J152TRF</t>
  </si>
  <si>
    <t>PEC05DAAN</t>
  </si>
  <si>
    <t>PCB0691</t>
  </si>
  <si>
    <t>Antistatic ESD COver</t>
  </si>
  <si>
    <t>Box Top Sticker - AM62A_SK_EVM</t>
  </si>
  <si>
    <t>CE Logo sticker</t>
  </si>
  <si>
    <t>Fragile logo sticker(60 x 15 mm)</t>
  </si>
  <si>
    <t>Mastercarton -580 x 380 x 260 mm- 7Ply with logos</t>
  </si>
  <si>
    <t>Silica Gel- 5gms</t>
  </si>
  <si>
    <t>Unit Carton 180mm x 110mm x 40mm (Inner dimension) 3Ply</t>
  </si>
  <si>
    <t>3021091-01M</t>
  </si>
  <si>
    <t>AC-C7 EU</t>
  </si>
  <si>
    <t>B0968Q7MXZ</t>
  </si>
  <si>
    <t>QADC-65-20-08CB</t>
  </si>
  <si>
    <t>SDSDQAD-016G</t>
  </si>
  <si>
    <t>Or Qty</t>
  </si>
  <si>
    <t>Ordered</t>
  </si>
  <si>
    <t>Req Qty</t>
  </si>
  <si>
    <t>Should Not be -ve</t>
  </si>
  <si>
    <t>BOM Quantity</t>
  </si>
  <si>
    <t>Req Qty
Qty x165</t>
  </si>
  <si>
    <t>Issues on Ordered items</t>
  </si>
  <si>
    <t>TPS6593x-Q1</t>
  </si>
  <si>
    <t>TLV70033QDDCRQ1</t>
  </si>
  <si>
    <t>DP83TG720RWRHATQ1</t>
  </si>
  <si>
    <t>SN74LVC1G04DPWR</t>
  </si>
  <si>
    <t>TPS25750DRJKR</t>
  </si>
  <si>
    <t>LM61460AANQRJRRQ1</t>
  </si>
  <si>
    <t>TPD2E2U06QDCKRQ1</t>
  </si>
  <si>
    <t>TPS7B8133QDRVRQ1</t>
  </si>
  <si>
    <t>SN74LVC1G17DCKR</t>
  </si>
  <si>
    <t>SN74AVC8T245PWR</t>
  </si>
  <si>
    <t>PCA9306DCTR</t>
  </si>
  <si>
    <t>GRM188R72A104KA35D</t>
  </si>
  <si>
    <t>GRM31BR73A472KW01L</t>
  </si>
  <si>
    <t>GRT0335C1E220FA02D</t>
  </si>
  <si>
    <t>BLM18HE102SN1</t>
  </si>
  <si>
    <t>BLM18KG601SH1D</t>
  </si>
  <si>
    <t>DLW32MH101XT2L</t>
  </si>
  <si>
    <t>SN74LV1T32DCKR</t>
  </si>
  <si>
    <t>Qty x165</t>
  </si>
  <si>
    <t>Ordered Qty</t>
  </si>
  <si>
    <t>Should not be -ve</t>
  </si>
  <si>
    <t>Alternate Part Number</t>
  </si>
  <si>
    <t>Alternate Part Manufacturer</t>
  </si>
  <si>
    <t>524352271</t>
  </si>
  <si>
    <t>Diotec Semiconductor</t>
  </si>
  <si>
    <t>RC0201FR-0722RL</t>
  </si>
  <si>
    <t>YAGEO</t>
  </si>
  <si>
    <t>RMCF0201FT49K9</t>
  </si>
  <si>
    <t>Stackpole Electronics Inc</t>
  </si>
  <si>
    <t>RC0201JR-07100KL</t>
  </si>
  <si>
    <t>RC0201FR-071K1L</t>
  </si>
  <si>
    <t>RC0201JR-0733RL</t>
  </si>
  <si>
    <t>RC0201JR-072K2L</t>
  </si>
  <si>
    <t>CON_FLEX_1X22_52435-2271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</si>
</sst>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g"/>
  </numFmts>
  <fonts count="7" x14ac:knownFonts="1">
    <font>
      <sz val="11"/>
      <color theme="1"/>
      <name val="Calibri"/>
      <family val="2"/>
      <scheme val="minor"/>
    </font>
    <font>
      <b/>
      <sz val="11"/>
      <color theme="1"/>
      <name val="Calibri"/>
      <family val="2"/>
      <scheme val="minor"/>
    </font>
    <font>
      <sz val="11"/>
      <color theme="1"/>
      <name val="Calibri"/>
      <family val="2"/>
      <scheme val="minor"/>
    </font>
    <font>
      <sz val="11"/>
      <name val="Calibri"/>
      <family val="2"/>
      <scheme val="minor"/>
    </font>
    <font>
      <b/>
      <sz val="11"/>
      <color indexed="63"/>
      <name val="Calibri"/>
      <family val="2"/>
      <scheme val="minor"/>
    </font>
    <font>
      <sz val="11"/>
      <color indexed="63"/>
      <name val="Calibri"/>
      <family val="2"/>
      <scheme val="minor"/>
    </font>
    <font>
      <sz val="11"/>
      <color rgb="FF000000"/>
      <name val="Calibri"/>
      <family val="2"/>
    </font>
  </fonts>
  <fills count="9">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rgb="FFFFC000"/>
        <bgColor indexed="64"/>
      </patternFill>
    </fill>
    <fill>
      <patternFill patternType="solid">
        <fgColor theme="6" tint="0.39997558519241921"/>
        <bgColor indexed="64"/>
      </patternFill>
    </fill>
    <fill>
      <patternFill patternType="solid">
        <fgColor rgb="FFFFFFFF"/>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29">
    <xf numFmtId="0" fontId="0" fillId="0" borderId="0" xfId="0"/>
    <xf numFmtId="1" fontId="0" fillId="0" borderId="0" xfId="0" applyNumberFormat="1"/>
    <xf numFmtId="49" fontId="0" fillId="0" borderId="0" xfId="0" applyNumberFormat="1"/>
    <xf numFmtId="0" fontId="0" fillId="0" borderId="1" xfId="0" applyBorder="1"/>
    <xf numFmtId="1" fontId="0" fillId="0" borderId="1" xfId="0" applyNumberFormat="1" applyBorder="1"/>
    <xf numFmtId="49" fontId="0" fillId="0" borderId="1" xfId="0" applyNumberFormat="1" applyBorder="1"/>
    <xf numFmtId="1" fontId="1" fillId="2" borderId="1" xfId="0" applyNumberFormat="1" applyFont="1" applyFill="1" applyBorder="1"/>
    <xf numFmtId="1" fontId="0" fillId="3" borderId="1" xfId="0" applyNumberFormat="1" applyFill="1" applyBorder="1"/>
    <xf numFmtId="49" fontId="0" fillId="3" borderId="1" xfId="0" applyNumberFormat="1" applyFill="1" applyBorder="1"/>
    <xf numFmtId="0" fontId="3" fillId="0" borderId="0" xfId="0" applyNumberFormat="1" applyFont="1" applyFill="1" applyBorder="1" applyAlignment="1">
      <alignment horizontal="left" vertical="center"/>
    </xf>
    <xf numFmtId="0" fontId="4" fillId="4" borderId="1" xfId="0" applyFont="1" applyFill="1" applyBorder="1" applyAlignment="1">
      <alignment horizontal="center" vertical="center"/>
    </xf>
    <xf numFmtId="0" fontId="5" fillId="0" borderId="1" xfId="0" applyNumberFormat="1" applyFont="1" applyFill="1" applyBorder="1" applyAlignment="1">
      <alignment horizontal="left" vertical="center"/>
    </xf>
    <xf numFmtId="0" fontId="2" fillId="0" borderId="1" xfId="0" applyNumberFormat="1" applyFont="1" applyFill="1" applyBorder="1" applyAlignment="1">
      <alignment horizontal="left" vertical="center"/>
    </xf>
    <xf numFmtId="0" fontId="4" fillId="5" borderId="1" xfId="0" applyFont="1" applyFill="1" applyBorder="1" applyAlignment="1">
      <alignment horizontal="center" vertical="center"/>
    </xf>
    <xf numFmtId="0" fontId="3" fillId="5" borderId="1" xfId="0" applyFont="1" applyFill="1" applyBorder="1" applyAlignment="1">
      <alignment horizontal="center" vertical="center"/>
    </xf>
    <xf numFmtId="0" fontId="2" fillId="5" borderId="1" xfId="0" applyFont="1" applyFill="1" applyBorder="1" applyAlignment="1">
      <alignment horizontal="center" vertical="center"/>
    </xf>
    <xf numFmtId="0" fontId="3" fillId="0" borderId="0" xfId="0" applyNumberFormat="1" applyFont="1" applyFill="1" applyBorder="1" applyAlignment="1">
      <alignment horizontal="center" vertical="center"/>
    </xf>
    <xf numFmtId="0" fontId="1" fillId="6" borderId="1" xfId="0" applyFont="1" applyFill="1" applyBorder="1"/>
    <xf numFmtId="1" fontId="1" fillId="2" borderId="1" xfId="0" applyNumberFormat="1" applyFont="1" applyFill="1" applyBorder="1" applyAlignment="1">
      <alignment wrapText="1"/>
    </xf>
    <xf numFmtId="0" fontId="1" fillId="2" borderId="1" xfId="0" applyFont="1" applyFill="1" applyBorder="1"/>
    <xf numFmtId="0" fontId="6" fillId="8" borderId="2" xfId="0" applyFont="1" applyFill="1" applyBorder="1" applyAlignment="1">
      <alignment horizontal="left"/>
    </xf>
    <xf numFmtId="0" fontId="0" fillId="0" borderId="1" xfId="0" applyBorder="1" applyAlignment="1">
      <alignment horizontal="left"/>
    </xf>
    <xf numFmtId="0" fontId="0" fillId="0" borderId="1" xfId="0" applyBorder="1" applyAlignment="1">
      <alignment horizontal="right"/>
    </xf>
    <xf numFmtId="0" fontId="0" fillId="0" borderId="3" xfId="0" applyBorder="1"/>
    <xf numFmtId="0" fontId="1" fillId="7" borderId="1" xfId="0" applyFont="1" applyFill="1" applyBorder="1" applyAlignment="1">
      <alignment horizontal="center"/>
    </xf>
    <xf numFmtId="1" fontId="0" fillId="0" borderId="1" xfId="0" applyNumberFormat="1" applyFill="1" applyBorder="1"/>
    <xf numFmtId="49" fontId="0" fillId="0" borderId="1" xfId="0" applyNumberFormat="1" applyFill="1" applyBorder="1"/>
    <xf numFmtId="164" fontId="0" fillId="0" borderId="1" xfId="0" applyNumberFormat="1" applyFill="1" applyBorder="1"/>
    <xf numFmtId="0" fontId="0" fillId="0" borderId="1" xfId="0" applyBorder="1" applyAlignment="1">
      <alignment horizontal="center"/>
    </xf>
  </cellXfs>
  <cellStyles count="1">
    <cellStyle name="Normal" xfId="0" builtinId="0"/>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18"/>
  <sheetViews>
    <sheetView tabSelected="1" zoomScale="25" zoomScaleNormal="25" workbookViewId="0">
      <selection activeCell="B2" sqref="B2"/>
    </sheetView>
  </sheetViews>
  <sheetFormatPr defaultRowHeight="14.5" x14ac:dyDescent="0.35"/>
  <cols>
    <col min="1" max="1" width="11.81640625" bestFit="1" customWidth="1"/>
    <col min="2" max="2" width="19.54296875" bestFit="1" customWidth="1"/>
    <col min="3" max="3" width="20.7265625" bestFit="1" customWidth="1"/>
    <col min="4" max="4" width="14.453125" customWidth="1"/>
    <col min="5" max="5" width="41.54296875" bestFit="1" customWidth="1"/>
    <col min="6" max="6" width="76.90625" customWidth="1"/>
    <col min="7" max="7" width="23.08984375" bestFit="1" customWidth="1"/>
    <col min="8" max="8" width="24.6328125" bestFit="1" customWidth="1"/>
    <col min="9" max="9" width="41" bestFit="1" customWidth="1"/>
    <col min="10" max="10" width="20.7265625" bestFit="1" customWidth="1"/>
    <col min="11" max="11" width="25.6328125" bestFit="1" customWidth="1"/>
  </cols>
  <sheetData>
    <row r="1" spans="2:11" x14ac:dyDescent="0.3">
      <c r="I1" s="1"/>
    </row>
    <row r="2" spans="2:11" x14ac:dyDescent="0.3">
      <c r="I2" s="2"/>
    </row>
    <row r="3" spans="2:11" x14ac:dyDescent="0.3">
      <c r="I3" s="2"/>
    </row>
    <row r="4" spans="2:11" x14ac:dyDescent="0.35">
      <c r="B4" s="6" t="s">
        <v>0</v>
      </c>
      <c r="C4" s="6" t="s">
        <v>1</v>
      </c>
      <c r="D4" s="6" t="s">
        <v>2</v>
      </c>
      <c r="E4" s="6" t="s">
        <v>3</v>
      </c>
      <c r="F4" s="6" t="s">
        <v>4</v>
      </c>
      <c r="G4" s="6" t="s">
        <v>5</v>
      </c>
      <c r="H4" s="6" t="s">
        <v>6</v>
      </c>
      <c r="I4" s="6" t="s">
        <v>7</v>
      </c>
      <c r="J4" s="6" t="s">
        <v>1100</v>
      </c>
      <c r="K4" s="6" t="s">
        <v>1101</v>
      </c>
    </row>
    <row r="5" spans="2:11" x14ac:dyDescent="0.3">
      <c r="B5" s="25">
        <v>1</v>
      </c>
      <c r="C5" s="26" t="s">
        <v>8</v>
      </c>
      <c r="D5" s="25">
        <v>1</v>
      </c>
      <c r="E5" s="26" t="s">
        <v>9</v>
      </c>
      <c r="F5" s="26" t="s">
        <v>10</v>
      </c>
      <c r="G5" s="26" t="s">
        <v>11</v>
      </c>
      <c r="H5" s="26" t="s">
        <v>12</v>
      </c>
      <c r="I5" s="26" t="s">
        <v>9</v>
      </c>
      <c r="J5" s="3"/>
      <c r="K5" s="3"/>
    </row>
    <row r="6" spans="2:11" x14ac:dyDescent="0.3">
      <c r="B6" s="25">
        <v>2</v>
      </c>
      <c r="C6" s="26" t="s">
        <v>13</v>
      </c>
      <c r="D6" s="25">
        <v>2</v>
      </c>
      <c r="E6" s="26" t="s">
        <v>14</v>
      </c>
      <c r="F6" s="26" t="s">
        <v>15</v>
      </c>
      <c r="G6" s="26" t="s">
        <v>16</v>
      </c>
      <c r="H6" s="26" t="s">
        <v>17</v>
      </c>
      <c r="I6" s="26" t="s">
        <v>14</v>
      </c>
      <c r="J6" s="3"/>
      <c r="K6" s="3"/>
    </row>
    <row r="7" spans="2:11" x14ac:dyDescent="0.3">
      <c r="B7" s="25">
        <v>3</v>
      </c>
      <c r="C7" s="26" t="s">
        <v>18</v>
      </c>
      <c r="D7" s="25">
        <v>1</v>
      </c>
      <c r="E7" s="26" t="s">
        <v>19</v>
      </c>
      <c r="F7" s="26" t="s">
        <v>20</v>
      </c>
      <c r="G7" s="26" t="s">
        <v>21</v>
      </c>
      <c r="H7" s="26" t="s">
        <v>22</v>
      </c>
      <c r="I7" s="26" t="s">
        <v>19</v>
      </c>
      <c r="J7" s="3"/>
      <c r="K7" s="3"/>
    </row>
    <row r="8" spans="2:11" x14ac:dyDescent="0.3">
      <c r="B8" s="25">
        <v>4</v>
      </c>
      <c r="C8" s="26" t="s">
        <v>23</v>
      </c>
      <c r="D8" s="25">
        <v>20</v>
      </c>
      <c r="E8" s="26" t="s">
        <v>24</v>
      </c>
      <c r="F8" s="26" t="s">
        <v>25</v>
      </c>
      <c r="G8" s="26" t="s">
        <v>26</v>
      </c>
      <c r="H8" s="26" t="s">
        <v>27</v>
      </c>
      <c r="I8" s="26" t="s">
        <v>28</v>
      </c>
      <c r="J8" s="3"/>
      <c r="K8" s="3"/>
    </row>
    <row r="9" spans="2:11" x14ac:dyDescent="0.3">
      <c r="B9" s="25">
        <v>5</v>
      </c>
      <c r="C9" s="26" t="s">
        <v>29</v>
      </c>
      <c r="D9" s="25">
        <v>33</v>
      </c>
      <c r="E9" s="26" t="s">
        <v>30</v>
      </c>
      <c r="F9" s="26" t="s">
        <v>31</v>
      </c>
      <c r="G9" s="26" t="s">
        <v>32</v>
      </c>
      <c r="H9" s="26" t="s">
        <v>27</v>
      </c>
      <c r="I9" s="26" t="s">
        <v>33</v>
      </c>
      <c r="J9" s="3"/>
      <c r="K9" s="3"/>
    </row>
    <row r="10" spans="2:11" x14ac:dyDescent="0.3">
      <c r="B10" s="25">
        <v>6</v>
      </c>
      <c r="C10" s="26" t="s">
        <v>34</v>
      </c>
      <c r="D10" s="25">
        <v>137</v>
      </c>
      <c r="E10" s="26" t="s">
        <v>35</v>
      </c>
      <c r="F10" s="26" t="s">
        <v>36</v>
      </c>
      <c r="G10" s="27" t="s">
        <v>37</v>
      </c>
      <c r="H10" s="26" t="s">
        <v>27</v>
      </c>
      <c r="I10" s="26" t="s">
        <v>38</v>
      </c>
      <c r="J10" s="3"/>
      <c r="K10" s="3"/>
    </row>
    <row r="11" spans="2:11" x14ac:dyDescent="0.3">
      <c r="B11" s="25">
        <v>7</v>
      </c>
      <c r="C11" s="26" t="s">
        <v>39</v>
      </c>
      <c r="D11" s="25">
        <v>67</v>
      </c>
      <c r="E11" s="26" t="s">
        <v>35</v>
      </c>
      <c r="F11" s="26" t="s">
        <v>40</v>
      </c>
      <c r="G11" s="27" t="s">
        <v>41</v>
      </c>
      <c r="H11" s="26" t="s">
        <v>27</v>
      </c>
      <c r="I11" s="26" t="s">
        <v>42</v>
      </c>
      <c r="J11" s="3"/>
      <c r="K11" s="3"/>
    </row>
    <row r="12" spans="2:11" x14ac:dyDescent="0.3">
      <c r="B12" s="25">
        <v>8</v>
      </c>
      <c r="C12" s="26" t="s">
        <v>43</v>
      </c>
      <c r="D12" s="25">
        <v>24</v>
      </c>
      <c r="E12" s="26" t="s">
        <v>44</v>
      </c>
      <c r="F12" s="26" t="s">
        <v>45</v>
      </c>
      <c r="G12" s="26" t="s">
        <v>46</v>
      </c>
      <c r="H12" s="26" t="s">
        <v>27</v>
      </c>
      <c r="I12" s="26" t="s">
        <v>47</v>
      </c>
      <c r="J12" s="3"/>
      <c r="K12" s="3"/>
    </row>
    <row r="13" spans="2:11" x14ac:dyDescent="0.3">
      <c r="B13" s="25">
        <v>9</v>
      </c>
      <c r="C13" s="26" t="s">
        <v>50</v>
      </c>
      <c r="D13" s="25">
        <v>7</v>
      </c>
      <c r="E13" s="26" t="s">
        <v>51</v>
      </c>
      <c r="F13" s="26" t="s">
        <v>52</v>
      </c>
      <c r="G13" s="26" t="s">
        <v>53</v>
      </c>
      <c r="H13" s="26" t="s">
        <v>27</v>
      </c>
      <c r="I13" s="26" t="s">
        <v>54</v>
      </c>
      <c r="J13" s="3"/>
      <c r="K13" s="3"/>
    </row>
    <row r="14" spans="2:11" x14ac:dyDescent="0.3">
      <c r="B14" s="25">
        <v>10</v>
      </c>
      <c r="C14" s="26" t="s">
        <v>55</v>
      </c>
      <c r="D14" s="25">
        <v>6</v>
      </c>
      <c r="E14" s="26" t="s">
        <v>30</v>
      </c>
      <c r="F14" s="26" t="s">
        <v>31</v>
      </c>
      <c r="G14" s="26" t="s">
        <v>56</v>
      </c>
      <c r="H14" s="26" t="s">
        <v>57</v>
      </c>
      <c r="I14" s="26" t="s">
        <v>58</v>
      </c>
      <c r="J14" s="3"/>
      <c r="K14" s="3"/>
    </row>
    <row r="15" spans="2:11" x14ac:dyDescent="0.3">
      <c r="B15" s="25">
        <v>11</v>
      </c>
      <c r="C15" s="26" t="s">
        <v>60</v>
      </c>
      <c r="D15" s="25">
        <v>4</v>
      </c>
      <c r="E15" s="26" t="s">
        <v>61</v>
      </c>
      <c r="F15" s="26" t="s">
        <v>62</v>
      </c>
      <c r="G15" s="26" t="s">
        <v>63</v>
      </c>
      <c r="H15" s="26" t="s">
        <v>27</v>
      </c>
      <c r="I15" s="26" t="s">
        <v>64</v>
      </c>
      <c r="J15" s="3"/>
      <c r="K15" s="3"/>
    </row>
    <row r="16" spans="2:11" x14ac:dyDescent="0.3">
      <c r="B16" s="25">
        <v>12</v>
      </c>
      <c r="C16" s="26" t="s">
        <v>65</v>
      </c>
      <c r="D16" s="25">
        <v>2</v>
      </c>
      <c r="E16" s="26" t="s">
        <v>66</v>
      </c>
      <c r="F16" s="26" t="s">
        <v>67</v>
      </c>
      <c r="G16" s="26" t="s">
        <v>68</v>
      </c>
      <c r="H16" s="26" t="s">
        <v>27</v>
      </c>
      <c r="I16" s="26" t="s">
        <v>69</v>
      </c>
      <c r="J16" s="3"/>
      <c r="K16" s="3"/>
    </row>
    <row r="17" spans="2:11" x14ac:dyDescent="0.3">
      <c r="B17" s="25">
        <v>13</v>
      </c>
      <c r="C17" s="26" t="s">
        <v>70</v>
      </c>
      <c r="D17" s="25">
        <v>5</v>
      </c>
      <c r="E17" s="26" t="s">
        <v>51</v>
      </c>
      <c r="F17" s="26" t="s">
        <v>71</v>
      </c>
      <c r="G17" s="26" t="s">
        <v>72</v>
      </c>
      <c r="H17" s="26" t="s">
        <v>73</v>
      </c>
      <c r="I17" s="26" t="s">
        <v>74</v>
      </c>
      <c r="J17" s="3"/>
      <c r="K17" s="3"/>
    </row>
    <row r="18" spans="2:11" x14ac:dyDescent="0.3">
      <c r="B18" s="25">
        <v>14</v>
      </c>
      <c r="C18" s="26" t="s">
        <v>75</v>
      </c>
      <c r="D18" s="25">
        <v>33</v>
      </c>
      <c r="E18" s="26" t="s">
        <v>44</v>
      </c>
      <c r="F18" s="26" t="s">
        <v>76</v>
      </c>
      <c r="G18" s="26" t="s">
        <v>77</v>
      </c>
      <c r="H18" s="26" t="s">
        <v>57</v>
      </c>
      <c r="I18" s="26" t="s">
        <v>78</v>
      </c>
      <c r="J18" s="3"/>
      <c r="K18" s="3"/>
    </row>
    <row r="19" spans="2:11" x14ac:dyDescent="0.35">
      <c r="B19" s="25">
        <v>15</v>
      </c>
      <c r="C19" s="26" t="s">
        <v>79</v>
      </c>
      <c r="D19" s="25">
        <v>12</v>
      </c>
      <c r="E19" s="26" t="s">
        <v>80</v>
      </c>
      <c r="F19" s="26" t="s">
        <v>81</v>
      </c>
      <c r="G19" s="26" t="s">
        <v>82</v>
      </c>
      <c r="H19" s="26" t="s">
        <v>27</v>
      </c>
      <c r="I19" s="26" t="s">
        <v>83</v>
      </c>
      <c r="J19" s="3"/>
      <c r="K19" s="3"/>
    </row>
    <row r="20" spans="2:11" x14ac:dyDescent="0.35">
      <c r="B20" s="25">
        <v>16</v>
      </c>
      <c r="C20" s="26" t="s">
        <v>84</v>
      </c>
      <c r="D20" s="25">
        <v>7</v>
      </c>
      <c r="E20" s="26" t="s">
        <v>85</v>
      </c>
      <c r="F20" s="26" t="s">
        <v>86</v>
      </c>
      <c r="G20" s="26" t="s">
        <v>87</v>
      </c>
      <c r="H20" s="26" t="s">
        <v>27</v>
      </c>
      <c r="I20" s="26" t="s">
        <v>88</v>
      </c>
      <c r="J20" s="3"/>
      <c r="K20" s="3"/>
    </row>
    <row r="21" spans="2:11" x14ac:dyDescent="0.35">
      <c r="B21" s="25">
        <v>17</v>
      </c>
      <c r="C21" s="26" t="s">
        <v>89</v>
      </c>
      <c r="D21" s="25">
        <v>10</v>
      </c>
      <c r="E21" s="26" t="s">
        <v>90</v>
      </c>
      <c r="F21" s="26" t="s">
        <v>91</v>
      </c>
      <c r="G21" s="26" t="s">
        <v>92</v>
      </c>
      <c r="H21" s="26" t="s">
        <v>27</v>
      </c>
      <c r="I21" s="26" t="s">
        <v>93</v>
      </c>
      <c r="J21" s="3"/>
      <c r="K21" s="3"/>
    </row>
    <row r="22" spans="2:11" x14ac:dyDescent="0.35">
      <c r="B22" s="25">
        <v>18</v>
      </c>
      <c r="C22" s="26" t="s">
        <v>94</v>
      </c>
      <c r="D22" s="25">
        <v>10</v>
      </c>
      <c r="E22" s="26" t="s">
        <v>30</v>
      </c>
      <c r="F22" s="26" t="s">
        <v>95</v>
      </c>
      <c r="G22" s="26" t="s">
        <v>96</v>
      </c>
      <c r="H22" s="26" t="s">
        <v>27</v>
      </c>
      <c r="I22" s="26" t="s">
        <v>97</v>
      </c>
      <c r="J22" s="3"/>
      <c r="K22" s="3"/>
    </row>
    <row r="23" spans="2:11" x14ac:dyDescent="0.35">
      <c r="B23" s="25">
        <v>19</v>
      </c>
      <c r="C23" s="26" t="s">
        <v>98</v>
      </c>
      <c r="D23" s="25">
        <v>12</v>
      </c>
      <c r="E23" s="26" t="s">
        <v>80</v>
      </c>
      <c r="F23" s="26" t="s">
        <v>99</v>
      </c>
      <c r="G23" s="26" t="s">
        <v>100</v>
      </c>
      <c r="H23" s="26" t="s">
        <v>27</v>
      </c>
      <c r="I23" s="26" t="s">
        <v>101</v>
      </c>
      <c r="J23" s="3"/>
      <c r="K23" s="3"/>
    </row>
    <row r="24" spans="2:11" x14ac:dyDescent="0.35">
      <c r="B24" s="25">
        <v>20</v>
      </c>
      <c r="C24" s="26" t="s">
        <v>102</v>
      </c>
      <c r="D24" s="25">
        <v>2</v>
      </c>
      <c r="E24" s="26" t="s">
        <v>66</v>
      </c>
      <c r="F24" s="26" t="s">
        <v>103</v>
      </c>
      <c r="G24" s="26" t="s">
        <v>104</v>
      </c>
      <c r="H24" s="26" t="s">
        <v>27</v>
      </c>
      <c r="I24" s="26" t="s">
        <v>105</v>
      </c>
      <c r="J24" s="3"/>
      <c r="K24" s="3"/>
    </row>
    <row r="25" spans="2:11" x14ac:dyDescent="0.35">
      <c r="B25" s="25">
        <v>21</v>
      </c>
      <c r="C25" s="26" t="s">
        <v>106</v>
      </c>
      <c r="D25" s="25">
        <v>7</v>
      </c>
      <c r="E25" s="26" t="s">
        <v>30</v>
      </c>
      <c r="F25" s="26" t="s">
        <v>107</v>
      </c>
      <c r="G25" s="26" t="s">
        <v>108</v>
      </c>
      <c r="H25" s="26" t="s">
        <v>27</v>
      </c>
      <c r="I25" s="26" t="s">
        <v>109</v>
      </c>
      <c r="J25" s="3"/>
      <c r="K25" s="3"/>
    </row>
    <row r="26" spans="2:11" x14ac:dyDescent="0.35">
      <c r="B26" s="25">
        <v>22</v>
      </c>
      <c r="C26" s="26" t="s">
        <v>110</v>
      </c>
      <c r="D26" s="25">
        <v>4</v>
      </c>
      <c r="E26" s="26" t="s">
        <v>111</v>
      </c>
      <c r="F26" s="26" t="s">
        <v>112</v>
      </c>
      <c r="G26" s="26" t="s">
        <v>113</v>
      </c>
      <c r="H26" s="26" t="s">
        <v>27</v>
      </c>
      <c r="I26" s="26" t="s">
        <v>114</v>
      </c>
      <c r="J26" s="3"/>
      <c r="K26" s="3"/>
    </row>
    <row r="27" spans="2:11" x14ac:dyDescent="0.35">
      <c r="B27" s="25">
        <v>23</v>
      </c>
      <c r="C27" s="26" t="s">
        <v>115</v>
      </c>
      <c r="D27" s="25">
        <v>2</v>
      </c>
      <c r="E27" s="26" t="s">
        <v>116</v>
      </c>
      <c r="F27" s="26" t="s">
        <v>117</v>
      </c>
      <c r="G27" s="26" t="s">
        <v>118</v>
      </c>
      <c r="H27" s="26" t="s">
        <v>119</v>
      </c>
      <c r="I27" s="26" t="s">
        <v>120</v>
      </c>
      <c r="J27" s="3"/>
      <c r="K27" s="3"/>
    </row>
    <row r="28" spans="2:11" x14ac:dyDescent="0.35">
      <c r="B28" s="25">
        <v>24</v>
      </c>
      <c r="C28" s="26" t="s">
        <v>122</v>
      </c>
      <c r="D28" s="25">
        <v>3</v>
      </c>
      <c r="E28" s="26" t="s">
        <v>85</v>
      </c>
      <c r="F28" s="26" t="s">
        <v>123</v>
      </c>
      <c r="G28" s="26" t="s">
        <v>124</v>
      </c>
      <c r="H28" s="26" t="s">
        <v>27</v>
      </c>
      <c r="I28" s="26" t="s">
        <v>125</v>
      </c>
      <c r="J28" s="3"/>
      <c r="K28" s="3"/>
    </row>
    <row r="29" spans="2:11" x14ac:dyDescent="0.35">
      <c r="B29" s="25">
        <v>25</v>
      </c>
      <c r="C29" s="26" t="s">
        <v>126</v>
      </c>
      <c r="D29" s="25">
        <v>3</v>
      </c>
      <c r="E29" s="26" t="s">
        <v>30</v>
      </c>
      <c r="F29" s="26" t="s">
        <v>127</v>
      </c>
      <c r="G29" s="26" t="s">
        <v>128</v>
      </c>
      <c r="H29" s="26" t="s">
        <v>27</v>
      </c>
      <c r="I29" s="26" t="s">
        <v>129</v>
      </c>
      <c r="J29" s="3"/>
      <c r="K29" s="3"/>
    </row>
    <row r="30" spans="2:11" x14ac:dyDescent="0.35">
      <c r="B30" s="25">
        <v>26</v>
      </c>
      <c r="C30" s="26" t="s">
        <v>130</v>
      </c>
      <c r="D30" s="25">
        <v>2</v>
      </c>
      <c r="E30" s="26" t="s">
        <v>131</v>
      </c>
      <c r="F30" s="26" t="s">
        <v>132</v>
      </c>
      <c r="G30" s="26" t="s">
        <v>133</v>
      </c>
      <c r="H30" s="26" t="s">
        <v>27</v>
      </c>
      <c r="I30" s="26" t="s">
        <v>134</v>
      </c>
      <c r="J30" s="3"/>
      <c r="K30" s="3"/>
    </row>
    <row r="31" spans="2:11" x14ac:dyDescent="0.35">
      <c r="B31" s="25">
        <v>27</v>
      </c>
      <c r="C31" s="26" t="s">
        <v>136</v>
      </c>
      <c r="D31" s="25">
        <v>41</v>
      </c>
      <c r="E31" s="26" t="s">
        <v>35</v>
      </c>
      <c r="F31" s="26" t="s">
        <v>137</v>
      </c>
      <c r="G31" s="26" t="s">
        <v>138</v>
      </c>
      <c r="H31" s="26" t="s">
        <v>57</v>
      </c>
      <c r="I31" s="26" t="s">
        <v>139</v>
      </c>
      <c r="J31" s="3"/>
      <c r="K31" s="3"/>
    </row>
    <row r="32" spans="2:11" x14ac:dyDescent="0.35">
      <c r="B32" s="25">
        <v>28</v>
      </c>
      <c r="C32" s="26" t="s">
        <v>140</v>
      </c>
      <c r="D32" s="25">
        <v>1</v>
      </c>
      <c r="E32" s="26" t="s">
        <v>80</v>
      </c>
      <c r="F32" s="26" t="s">
        <v>141</v>
      </c>
      <c r="G32" s="26" t="s">
        <v>142</v>
      </c>
      <c r="H32" s="26" t="s">
        <v>27</v>
      </c>
      <c r="I32" s="26" t="s">
        <v>143</v>
      </c>
      <c r="J32" s="3"/>
      <c r="K32" s="3"/>
    </row>
    <row r="33" spans="2:11" x14ac:dyDescent="0.35">
      <c r="B33" s="25">
        <v>29</v>
      </c>
      <c r="C33" s="26" t="s">
        <v>144</v>
      </c>
      <c r="D33" s="25">
        <v>6</v>
      </c>
      <c r="E33" s="26" t="s">
        <v>145</v>
      </c>
      <c r="F33" s="26" t="s">
        <v>146</v>
      </c>
      <c r="G33" s="26" t="s">
        <v>147</v>
      </c>
      <c r="H33" s="26" t="s">
        <v>148</v>
      </c>
      <c r="I33" s="26" t="s">
        <v>149</v>
      </c>
      <c r="J33" s="3"/>
      <c r="K33" s="3"/>
    </row>
    <row r="34" spans="2:11" x14ac:dyDescent="0.35">
      <c r="B34" s="25">
        <v>30</v>
      </c>
      <c r="C34" s="26" t="s">
        <v>150</v>
      </c>
      <c r="D34" s="25">
        <v>1</v>
      </c>
      <c r="E34" s="26" t="s">
        <v>151</v>
      </c>
      <c r="F34" s="26" t="s">
        <v>152</v>
      </c>
      <c r="G34" s="26" t="s">
        <v>153</v>
      </c>
      <c r="H34" s="26" t="s">
        <v>27</v>
      </c>
      <c r="I34" s="26" t="s">
        <v>154</v>
      </c>
      <c r="J34" s="3"/>
      <c r="K34" s="3"/>
    </row>
    <row r="35" spans="2:11" x14ac:dyDescent="0.35">
      <c r="B35" s="25">
        <v>31</v>
      </c>
      <c r="C35" s="26" t="s">
        <v>155</v>
      </c>
      <c r="D35" s="25">
        <v>6</v>
      </c>
      <c r="E35" s="26" t="s">
        <v>24</v>
      </c>
      <c r="F35" s="26" t="s">
        <v>156</v>
      </c>
      <c r="G35" s="26" t="s">
        <v>157</v>
      </c>
      <c r="H35" s="26" t="s">
        <v>27</v>
      </c>
      <c r="I35" s="26" t="s">
        <v>158</v>
      </c>
      <c r="J35" s="3"/>
      <c r="K35" s="3"/>
    </row>
    <row r="36" spans="2:11" x14ac:dyDescent="0.35">
      <c r="B36" s="25">
        <v>32</v>
      </c>
      <c r="C36" s="26" t="s">
        <v>160</v>
      </c>
      <c r="D36" s="25">
        <v>1</v>
      </c>
      <c r="E36" s="26" t="s">
        <v>161</v>
      </c>
      <c r="F36" s="26" t="s">
        <v>162</v>
      </c>
      <c r="G36" s="26" t="s">
        <v>163</v>
      </c>
      <c r="H36" s="26" t="s">
        <v>27</v>
      </c>
      <c r="I36" s="26" t="s">
        <v>164</v>
      </c>
      <c r="J36" s="3"/>
      <c r="K36" s="3"/>
    </row>
    <row r="37" spans="2:11" x14ac:dyDescent="0.35">
      <c r="B37" s="25">
        <v>33</v>
      </c>
      <c r="C37" s="26" t="s">
        <v>165</v>
      </c>
      <c r="D37" s="25">
        <v>2</v>
      </c>
      <c r="E37" s="26" t="s">
        <v>51</v>
      </c>
      <c r="F37" s="26" t="s">
        <v>166</v>
      </c>
      <c r="G37" s="26" t="s">
        <v>167</v>
      </c>
      <c r="H37" s="26" t="s">
        <v>27</v>
      </c>
      <c r="I37" s="26" t="s">
        <v>168</v>
      </c>
      <c r="J37" s="3"/>
      <c r="K37" s="3"/>
    </row>
    <row r="38" spans="2:11" x14ac:dyDescent="0.35">
      <c r="B38" s="25">
        <v>34</v>
      </c>
      <c r="C38" s="26" t="s">
        <v>169</v>
      </c>
      <c r="D38" s="25">
        <v>5</v>
      </c>
      <c r="E38" s="26" t="s">
        <v>35</v>
      </c>
      <c r="F38" s="26" t="s">
        <v>170</v>
      </c>
      <c r="G38" s="26" t="s">
        <v>171</v>
      </c>
      <c r="H38" s="26" t="s">
        <v>27</v>
      </c>
      <c r="I38" s="26" t="s">
        <v>172</v>
      </c>
      <c r="J38" s="3"/>
      <c r="K38" s="3"/>
    </row>
    <row r="39" spans="2:11" x14ac:dyDescent="0.35">
      <c r="B39" s="25">
        <v>35</v>
      </c>
      <c r="C39" s="26" t="s">
        <v>173</v>
      </c>
      <c r="D39" s="25">
        <v>1</v>
      </c>
      <c r="E39" s="26" t="s">
        <v>174</v>
      </c>
      <c r="F39" s="26" t="s">
        <v>175</v>
      </c>
      <c r="G39" s="26" t="s">
        <v>176</v>
      </c>
      <c r="H39" s="26" t="s">
        <v>177</v>
      </c>
      <c r="I39" s="26" t="s">
        <v>178</v>
      </c>
      <c r="J39" s="3"/>
      <c r="K39" s="3"/>
    </row>
    <row r="40" spans="2:11" x14ac:dyDescent="0.35">
      <c r="B40" s="25">
        <v>36</v>
      </c>
      <c r="C40" s="26" t="s">
        <v>179</v>
      </c>
      <c r="D40" s="25">
        <v>1</v>
      </c>
      <c r="E40" s="26" t="s">
        <v>90</v>
      </c>
      <c r="F40" s="26" t="s">
        <v>180</v>
      </c>
      <c r="G40" s="26" t="s">
        <v>181</v>
      </c>
      <c r="H40" s="26" t="s">
        <v>182</v>
      </c>
      <c r="I40" s="26" t="s">
        <v>183</v>
      </c>
      <c r="J40" s="3"/>
      <c r="K40" s="3"/>
    </row>
    <row r="41" spans="2:11" x14ac:dyDescent="0.35">
      <c r="B41" s="25">
        <v>37</v>
      </c>
      <c r="C41" s="26" t="s">
        <v>184</v>
      </c>
      <c r="D41" s="25">
        <v>3</v>
      </c>
      <c r="E41" s="26" t="s">
        <v>35</v>
      </c>
      <c r="F41" s="26" t="s">
        <v>185</v>
      </c>
      <c r="G41" s="26" t="s">
        <v>186</v>
      </c>
      <c r="H41" s="26" t="s">
        <v>27</v>
      </c>
      <c r="I41" s="26" t="s">
        <v>187</v>
      </c>
      <c r="J41" s="3"/>
      <c r="K41" s="3"/>
    </row>
    <row r="42" spans="2:11" ht="12.5" customHeight="1" x14ac:dyDescent="0.35">
      <c r="B42" s="25">
        <v>38</v>
      </c>
      <c r="C42" s="26" t="s">
        <v>188</v>
      </c>
      <c r="D42" s="25">
        <v>1</v>
      </c>
      <c r="E42" s="26" t="s">
        <v>80</v>
      </c>
      <c r="F42" s="26" t="s">
        <v>189</v>
      </c>
      <c r="G42" s="26" t="s">
        <v>190</v>
      </c>
      <c r="H42" s="26" t="s">
        <v>27</v>
      </c>
      <c r="I42" s="26" t="s">
        <v>191</v>
      </c>
      <c r="J42" s="3"/>
      <c r="K42" s="3"/>
    </row>
    <row r="43" spans="2:11" x14ac:dyDescent="0.35">
      <c r="B43" s="25">
        <v>39</v>
      </c>
      <c r="C43" s="26" t="s">
        <v>193</v>
      </c>
      <c r="D43" s="25">
        <v>2</v>
      </c>
      <c r="E43" s="26" t="s">
        <v>44</v>
      </c>
      <c r="F43" s="26" t="s">
        <v>194</v>
      </c>
      <c r="G43" s="26" t="s">
        <v>195</v>
      </c>
      <c r="H43" s="26" t="s">
        <v>27</v>
      </c>
      <c r="I43" s="26" t="s">
        <v>196</v>
      </c>
      <c r="J43" s="3"/>
      <c r="K43" s="3"/>
    </row>
    <row r="44" spans="2:11" x14ac:dyDescent="0.35">
      <c r="B44" s="25">
        <v>40</v>
      </c>
      <c r="C44" s="26" t="s">
        <v>197</v>
      </c>
      <c r="D44" s="25">
        <v>1</v>
      </c>
      <c r="E44" s="26" t="s">
        <v>198</v>
      </c>
      <c r="F44" s="26" t="s">
        <v>199</v>
      </c>
      <c r="G44" s="26" t="s">
        <v>200</v>
      </c>
      <c r="H44" s="26" t="s">
        <v>27</v>
      </c>
      <c r="I44" s="26" t="s">
        <v>201</v>
      </c>
      <c r="J44" s="3"/>
      <c r="K44" s="3"/>
    </row>
    <row r="45" spans="2:11" x14ac:dyDescent="0.35">
      <c r="B45" s="25">
        <v>41</v>
      </c>
      <c r="C45" s="26" t="s">
        <v>202</v>
      </c>
      <c r="D45" s="25">
        <v>1</v>
      </c>
      <c r="E45" s="26" t="s">
        <v>203</v>
      </c>
      <c r="F45" s="26" t="s">
        <v>204</v>
      </c>
      <c r="G45" s="26" t="s">
        <v>205</v>
      </c>
      <c r="H45" s="26" t="s">
        <v>27</v>
      </c>
      <c r="I45" s="26" t="s">
        <v>206</v>
      </c>
      <c r="J45" s="3"/>
      <c r="K45" s="3"/>
    </row>
    <row r="46" spans="2:11" x14ac:dyDescent="0.35">
      <c r="B46" s="25">
        <v>42</v>
      </c>
      <c r="C46" s="26" t="s">
        <v>207</v>
      </c>
      <c r="D46" s="25">
        <v>1</v>
      </c>
      <c r="E46" s="26" t="s">
        <v>208</v>
      </c>
      <c r="F46" s="26" t="s">
        <v>209</v>
      </c>
      <c r="G46" s="26" t="s">
        <v>210</v>
      </c>
      <c r="H46" s="26" t="s">
        <v>211</v>
      </c>
      <c r="I46" s="26" t="s">
        <v>212</v>
      </c>
      <c r="J46" s="3"/>
      <c r="K46" s="3"/>
    </row>
    <row r="47" spans="2:11" x14ac:dyDescent="0.35">
      <c r="B47" s="25">
        <v>43</v>
      </c>
      <c r="C47" s="26" t="s">
        <v>213</v>
      </c>
      <c r="D47" s="25">
        <v>2</v>
      </c>
      <c r="E47" s="26" t="s">
        <v>90</v>
      </c>
      <c r="F47" s="26" t="s">
        <v>214</v>
      </c>
      <c r="G47" s="26" t="s">
        <v>215</v>
      </c>
      <c r="H47" s="26" t="s">
        <v>27</v>
      </c>
      <c r="I47" s="26" t="s">
        <v>216</v>
      </c>
      <c r="J47" s="3"/>
      <c r="K47" s="3"/>
    </row>
    <row r="48" spans="2:11" x14ac:dyDescent="0.35">
      <c r="B48" s="25">
        <v>44</v>
      </c>
      <c r="C48" s="26" t="s">
        <v>217</v>
      </c>
      <c r="D48" s="25">
        <v>1</v>
      </c>
      <c r="E48" s="26" t="s">
        <v>218</v>
      </c>
      <c r="F48" s="26" t="s">
        <v>219</v>
      </c>
      <c r="G48" s="26" t="s">
        <v>220</v>
      </c>
      <c r="H48" s="26" t="s">
        <v>27</v>
      </c>
      <c r="I48" s="26" t="s">
        <v>221</v>
      </c>
      <c r="J48" s="3"/>
      <c r="K48" s="3"/>
    </row>
    <row r="49" spans="2:11" x14ac:dyDescent="0.35">
      <c r="B49" s="25">
        <v>45</v>
      </c>
      <c r="C49" s="26" t="s">
        <v>222</v>
      </c>
      <c r="D49" s="25">
        <v>1</v>
      </c>
      <c r="E49" s="26" t="s">
        <v>223</v>
      </c>
      <c r="F49" s="26" t="s">
        <v>224</v>
      </c>
      <c r="G49" s="26" t="s">
        <v>225</v>
      </c>
      <c r="H49" s="26" t="s">
        <v>27</v>
      </c>
      <c r="I49" s="26" t="s">
        <v>226</v>
      </c>
      <c r="J49" s="3"/>
      <c r="K49" s="3"/>
    </row>
    <row r="50" spans="2:11" x14ac:dyDescent="0.35">
      <c r="B50" s="25">
        <v>46</v>
      </c>
      <c r="C50" s="26" t="s">
        <v>227</v>
      </c>
      <c r="D50" s="25">
        <v>1</v>
      </c>
      <c r="E50" s="26" t="s">
        <v>228</v>
      </c>
      <c r="F50" s="26" t="s">
        <v>229</v>
      </c>
      <c r="G50" s="26" t="s">
        <v>230</v>
      </c>
      <c r="H50" s="26" t="s">
        <v>27</v>
      </c>
      <c r="I50" s="26" t="s">
        <v>231</v>
      </c>
      <c r="J50" s="3"/>
      <c r="K50" s="3"/>
    </row>
    <row r="51" spans="2:11" x14ac:dyDescent="0.35">
      <c r="B51" s="25">
        <v>47</v>
      </c>
      <c r="C51" s="26" t="s">
        <v>232</v>
      </c>
      <c r="D51" s="25">
        <v>1</v>
      </c>
      <c r="E51" s="26" t="s">
        <v>233</v>
      </c>
      <c r="F51" s="26" t="s">
        <v>234</v>
      </c>
      <c r="G51" s="26" t="s">
        <v>235</v>
      </c>
      <c r="H51" s="26" t="s">
        <v>27</v>
      </c>
      <c r="I51" s="26" t="s">
        <v>236</v>
      </c>
      <c r="J51" s="3"/>
      <c r="K51" s="3"/>
    </row>
    <row r="52" spans="2:11" x14ac:dyDescent="0.35">
      <c r="B52" s="25">
        <v>48</v>
      </c>
      <c r="C52" s="26" t="s">
        <v>237</v>
      </c>
      <c r="D52" s="25">
        <v>17</v>
      </c>
      <c r="E52" s="26" t="s">
        <v>44</v>
      </c>
      <c r="F52" s="26" t="s">
        <v>238</v>
      </c>
      <c r="G52" s="26" t="s">
        <v>239</v>
      </c>
      <c r="H52" s="26" t="s">
        <v>27</v>
      </c>
      <c r="I52" s="26" t="s">
        <v>240</v>
      </c>
      <c r="J52" s="3"/>
      <c r="K52" s="3"/>
    </row>
    <row r="53" spans="2:11" x14ac:dyDescent="0.35">
      <c r="B53" s="25">
        <v>49</v>
      </c>
      <c r="C53" s="26" t="s">
        <v>241</v>
      </c>
      <c r="D53" s="25">
        <v>5</v>
      </c>
      <c r="E53" s="26" t="s">
        <v>30</v>
      </c>
      <c r="F53" s="26" t="s">
        <v>242</v>
      </c>
      <c r="G53" s="26" t="s">
        <v>243</v>
      </c>
      <c r="H53" s="26" t="s">
        <v>27</v>
      </c>
      <c r="I53" s="26" t="s">
        <v>244</v>
      </c>
      <c r="J53" s="3"/>
      <c r="K53" s="3"/>
    </row>
    <row r="54" spans="2:11" x14ac:dyDescent="0.35">
      <c r="B54" s="25">
        <v>50</v>
      </c>
      <c r="C54" s="26" t="s">
        <v>245</v>
      </c>
      <c r="D54" s="25">
        <v>2</v>
      </c>
      <c r="E54" s="26" t="s">
        <v>246</v>
      </c>
      <c r="F54" s="26" t="s">
        <v>247</v>
      </c>
      <c r="G54" s="26" t="s">
        <v>248</v>
      </c>
      <c r="H54" s="26" t="s">
        <v>249</v>
      </c>
      <c r="I54" s="26" t="s">
        <v>246</v>
      </c>
      <c r="J54" s="3"/>
      <c r="K54" s="3"/>
    </row>
    <row r="55" spans="2:11" x14ac:dyDescent="0.35">
      <c r="B55" s="25">
        <v>51</v>
      </c>
      <c r="C55" s="26" t="s">
        <v>250</v>
      </c>
      <c r="D55" s="25">
        <v>5</v>
      </c>
      <c r="E55" s="26" t="s">
        <v>251</v>
      </c>
      <c r="F55" s="26" t="s">
        <v>252</v>
      </c>
      <c r="G55" s="26" t="s">
        <v>253</v>
      </c>
      <c r="H55" s="26" t="s">
        <v>254</v>
      </c>
      <c r="I55" s="26" t="s">
        <v>251</v>
      </c>
      <c r="J55" s="3"/>
      <c r="K55" s="3"/>
    </row>
    <row r="56" spans="2:11" x14ac:dyDescent="0.35">
      <c r="B56" s="25">
        <v>52</v>
      </c>
      <c r="C56" s="26" t="s">
        <v>255</v>
      </c>
      <c r="D56" s="25">
        <v>4</v>
      </c>
      <c r="E56" s="26" t="s">
        <v>256</v>
      </c>
      <c r="F56" s="26" t="s">
        <v>257</v>
      </c>
      <c r="G56" s="26" t="s">
        <v>258</v>
      </c>
      <c r="H56" s="26" t="s">
        <v>254</v>
      </c>
      <c r="I56" s="26" t="s">
        <v>256</v>
      </c>
      <c r="J56" s="3"/>
      <c r="K56" s="3"/>
    </row>
    <row r="57" spans="2:11" x14ac:dyDescent="0.35">
      <c r="B57" s="25">
        <v>53</v>
      </c>
      <c r="C57" s="26" t="s">
        <v>259</v>
      </c>
      <c r="D57" s="25">
        <v>1</v>
      </c>
      <c r="E57" s="26" t="s">
        <v>260</v>
      </c>
      <c r="F57" s="26" t="s">
        <v>261</v>
      </c>
      <c r="G57" s="26" t="s">
        <v>262</v>
      </c>
      <c r="H57" s="26" t="s">
        <v>254</v>
      </c>
      <c r="I57" s="26" t="s">
        <v>260</v>
      </c>
      <c r="J57" s="3"/>
      <c r="K57" s="3"/>
    </row>
    <row r="58" spans="2:11" x14ac:dyDescent="0.35">
      <c r="B58" s="25">
        <v>54</v>
      </c>
      <c r="C58" s="26" t="s">
        <v>263</v>
      </c>
      <c r="D58" s="25">
        <v>1</v>
      </c>
      <c r="E58" s="26" t="s">
        <v>264</v>
      </c>
      <c r="F58" s="26" t="s">
        <v>265</v>
      </c>
      <c r="G58" s="26" t="s">
        <v>266</v>
      </c>
      <c r="H58" s="26" t="s">
        <v>267</v>
      </c>
      <c r="I58" s="26" t="s">
        <v>268</v>
      </c>
      <c r="J58" s="3"/>
      <c r="K58" s="3"/>
    </row>
    <row r="59" spans="2:11" x14ac:dyDescent="0.35">
      <c r="B59" s="25">
        <v>55</v>
      </c>
      <c r="C59" s="26" t="s">
        <v>269</v>
      </c>
      <c r="D59" s="25">
        <v>3</v>
      </c>
      <c r="E59" s="26" t="s">
        <v>270</v>
      </c>
      <c r="F59" s="26" t="s">
        <v>271</v>
      </c>
      <c r="G59" s="26" t="s">
        <v>272</v>
      </c>
      <c r="H59" s="26" t="s">
        <v>182</v>
      </c>
      <c r="I59" s="26" t="s">
        <v>273</v>
      </c>
      <c r="J59" s="3"/>
      <c r="K59" s="3"/>
    </row>
    <row r="60" spans="2:11" x14ac:dyDescent="0.35">
      <c r="B60" s="25">
        <v>56</v>
      </c>
      <c r="C60" s="26" t="s">
        <v>281</v>
      </c>
      <c r="D60" s="25">
        <v>10</v>
      </c>
      <c r="E60" s="26" t="s">
        <v>282</v>
      </c>
      <c r="F60" s="26" t="s">
        <v>283</v>
      </c>
      <c r="G60" s="26" t="s">
        <v>284</v>
      </c>
      <c r="H60" s="26" t="s">
        <v>27</v>
      </c>
      <c r="I60" s="26" t="s">
        <v>285</v>
      </c>
      <c r="J60" s="3"/>
      <c r="K60" s="3"/>
    </row>
    <row r="61" spans="2:11" x14ac:dyDescent="0.35">
      <c r="B61" s="25">
        <v>57</v>
      </c>
      <c r="C61" s="26" t="s">
        <v>286</v>
      </c>
      <c r="D61" s="25">
        <v>3</v>
      </c>
      <c r="E61" s="26" t="s">
        <v>287</v>
      </c>
      <c r="F61" s="26" t="s">
        <v>288</v>
      </c>
      <c r="G61" s="26" t="s">
        <v>289</v>
      </c>
      <c r="H61" s="26" t="s">
        <v>27</v>
      </c>
      <c r="I61" s="26" t="s">
        <v>290</v>
      </c>
      <c r="J61" s="3"/>
      <c r="K61" s="3"/>
    </row>
    <row r="62" spans="2:11" x14ac:dyDescent="0.35">
      <c r="B62" s="25">
        <v>58</v>
      </c>
      <c r="C62" s="26" t="s">
        <v>292</v>
      </c>
      <c r="D62" s="25">
        <v>1</v>
      </c>
      <c r="E62" s="26" t="s">
        <v>293</v>
      </c>
      <c r="F62" s="26" t="s">
        <v>294</v>
      </c>
      <c r="G62" s="26" t="s">
        <v>295</v>
      </c>
      <c r="H62" s="26" t="s">
        <v>296</v>
      </c>
      <c r="I62" s="26" t="s">
        <v>297</v>
      </c>
      <c r="J62" s="3"/>
      <c r="K62" s="3"/>
    </row>
    <row r="63" spans="2:11" x14ac:dyDescent="0.35">
      <c r="B63" s="25">
        <v>59</v>
      </c>
      <c r="C63" s="26" t="s">
        <v>298</v>
      </c>
      <c r="D63" s="25">
        <v>1</v>
      </c>
      <c r="E63" s="26" t="s">
        <v>299</v>
      </c>
      <c r="F63" s="26" t="s">
        <v>300</v>
      </c>
      <c r="G63" s="26" t="s">
        <v>301</v>
      </c>
      <c r="H63" s="26" t="s">
        <v>302</v>
      </c>
      <c r="I63" s="26" t="s">
        <v>303</v>
      </c>
      <c r="J63" s="3"/>
      <c r="K63" s="3"/>
    </row>
    <row r="64" spans="2:11" x14ac:dyDescent="0.35">
      <c r="B64" s="25">
        <v>60</v>
      </c>
      <c r="C64" s="26" t="s">
        <v>304</v>
      </c>
      <c r="D64" s="25">
        <v>1</v>
      </c>
      <c r="E64" s="26" t="s">
        <v>305</v>
      </c>
      <c r="F64" s="26" t="s">
        <v>306</v>
      </c>
      <c r="G64" s="26" t="s">
        <v>307</v>
      </c>
      <c r="H64" s="26" t="s">
        <v>17</v>
      </c>
      <c r="I64" s="26" t="s">
        <v>308</v>
      </c>
      <c r="J64" s="3"/>
      <c r="K64" s="3"/>
    </row>
    <row r="65" spans="2:11" x14ac:dyDescent="0.35">
      <c r="B65" s="25">
        <v>61</v>
      </c>
      <c r="C65" s="26" t="s">
        <v>309</v>
      </c>
      <c r="D65" s="25">
        <v>1</v>
      </c>
      <c r="E65" s="26" t="s">
        <v>310</v>
      </c>
      <c r="F65" s="26" t="s">
        <v>311</v>
      </c>
      <c r="G65" s="26" t="s">
        <v>312</v>
      </c>
      <c r="H65" s="26" t="s">
        <v>313</v>
      </c>
      <c r="I65" s="26" t="s">
        <v>314</v>
      </c>
      <c r="J65" s="3"/>
      <c r="K65" s="3"/>
    </row>
    <row r="66" spans="2:11" x14ac:dyDescent="0.35">
      <c r="B66" s="25">
        <v>62</v>
      </c>
      <c r="C66" s="26" t="s">
        <v>315</v>
      </c>
      <c r="D66" s="25">
        <v>1</v>
      </c>
      <c r="E66" s="26" t="s">
        <v>316</v>
      </c>
      <c r="F66" s="26" t="s">
        <v>317</v>
      </c>
      <c r="G66" s="26" t="s">
        <v>318</v>
      </c>
      <c r="H66" s="26" t="s">
        <v>319</v>
      </c>
      <c r="I66" s="26" t="s">
        <v>320</v>
      </c>
      <c r="J66" s="3"/>
      <c r="K66" s="3"/>
    </row>
    <row r="67" spans="2:11" x14ac:dyDescent="0.35">
      <c r="B67" s="25">
        <v>63</v>
      </c>
      <c r="C67" s="26" t="s">
        <v>321</v>
      </c>
      <c r="D67" s="25">
        <v>1</v>
      </c>
      <c r="E67" s="26" t="s">
        <v>322</v>
      </c>
      <c r="F67" s="26" t="s">
        <v>323</v>
      </c>
      <c r="G67" s="26" t="s">
        <v>324</v>
      </c>
      <c r="H67" s="26" t="s">
        <v>325</v>
      </c>
      <c r="I67" s="26" t="s">
        <v>326</v>
      </c>
      <c r="J67" s="3"/>
      <c r="K67" s="3"/>
    </row>
    <row r="68" spans="2:11" x14ac:dyDescent="0.35">
      <c r="B68" s="25">
        <v>64</v>
      </c>
      <c r="C68" s="26" t="s">
        <v>327</v>
      </c>
      <c r="D68" s="25">
        <v>1</v>
      </c>
      <c r="E68" s="26" t="s">
        <v>328</v>
      </c>
      <c r="F68" s="26" t="s">
        <v>329</v>
      </c>
      <c r="G68" s="26" t="s">
        <v>330</v>
      </c>
      <c r="H68" s="26" t="s">
        <v>22</v>
      </c>
      <c r="I68" s="26" t="s">
        <v>331</v>
      </c>
      <c r="J68" s="3"/>
      <c r="K68" s="3"/>
    </row>
    <row r="69" spans="2:11" x14ac:dyDescent="0.35">
      <c r="B69" s="25">
        <v>65</v>
      </c>
      <c r="C69" s="26" t="s">
        <v>332</v>
      </c>
      <c r="D69" s="25">
        <v>1</v>
      </c>
      <c r="E69" s="26" t="s">
        <v>333</v>
      </c>
      <c r="F69" s="26" t="s">
        <v>334</v>
      </c>
      <c r="G69" s="26" t="s">
        <v>335</v>
      </c>
      <c r="H69" s="26" t="s">
        <v>336</v>
      </c>
      <c r="I69" s="26" t="s">
        <v>337</v>
      </c>
      <c r="J69" s="3"/>
      <c r="K69" s="3"/>
    </row>
    <row r="70" spans="2:11" x14ac:dyDescent="0.35">
      <c r="B70" s="25">
        <v>66</v>
      </c>
      <c r="C70" s="26" t="s">
        <v>338</v>
      </c>
      <c r="D70" s="25">
        <v>1</v>
      </c>
      <c r="E70" s="26" t="s">
        <v>339</v>
      </c>
      <c r="F70" s="26" t="s">
        <v>340</v>
      </c>
      <c r="G70" s="26" t="s">
        <v>341</v>
      </c>
      <c r="H70" s="26" t="s">
        <v>22</v>
      </c>
      <c r="I70" s="26" t="s">
        <v>342</v>
      </c>
      <c r="J70" s="3"/>
      <c r="K70" s="3"/>
    </row>
    <row r="71" spans="2:11" x14ac:dyDescent="0.35">
      <c r="B71" s="25">
        <v>67</v>
      </c>
      <c r="C71" s="26" t="s">
        <v>343</v>
      </c>
      <c r="D71" s="25">
        <v>3</v>
      </c>
      <c r="E71" s="26" t="s">
        <v>339</v>
      </c>
      <c r="F71" s="26" t="s">
        <v>340</v>
      </c>
      <c r="G71" s="26" t="s">
        <v>344</v>
      </c>
      <c r="H71" s="26" t="s">
        <v>345</v>
      </c>
      <c r="I71" s="26" t="s">
        <v>346</v>
      </c>
      <c r="J71" s="3"/>
      <c r="K71" s="3"/>
    </row>
    <row r="72" spans="2:11" x14ac:dyDescent="0.35">
      <c r="B72" s="25">
        <v>68</v>
      </c>
      <c r="C72" s="26" t="s">
        <v>348</v>
      </c>
      <c r="D72" s="25">
        <v>2</v>
      </c>
      <c r="E72" s="26" t="s">
        <v>349</v>
      </c>
      <c r="F72" s="26" t="s">
        <v>350</v>
      </c>
      <c r="G72" s="26" t="s">
        <v>351</v>
      </c>
      <c r="H72" s="26" t="s">
        <v>345</v>
      </c>
      <c r="I72" s="26" t="s">
        <v>352</v>
      </c>
      <c r="J72" s="3"/>
      <c r="K72" s="3"/>
    </row>
    <row r="73" spans="2:11" x14ac:dyDescent="0.35">
      <c r="B73" s="25">
        <v>69</v>
      </c>
      <c r="C73" s="26" t="s">
        <v>353</v>
      </c>
      <c r="D73" s="25">
        <v>1</v>
      </c>
      <c r="E73" s="26" t="s">
        <v>354</v>
      </c>
      <c r="F73" s="26" t="s">
        <v>355</v>
      </c>
      <c r="G73" s="26" t="s">
        <v>356</v>
      </c>
      <c r="H73" s="26" t="s">
        <v>357</v>
      </c>
      <c r="I73" s="26" t="s">
        <v>358</v>
      </c>
      <c r="J73" s="3"/>
      <c r="K73" s="3"/>
    </row>
    <row r="74" spans="2:11" x14ac:dyDescent="0.35">
      <c r="B74" s="25">
        <v>70</v>
      </c>
      <c r="C74" s="26" t="s">
        <v>359</v>
      </c>
      <c r="D74" s="25">
        <v>2</v>
      </c>
      <c r="E74" s="26" t="s">
        <v>360</v>
      </c>
      <c r="F74" s="26" t="s">
        <v>361</v>
      </c>
      <c r="G74" s="26" t="s">
        <v>362</v>
      </c>
      <c r="H74" s="26" t="s">
        <v>22</v>
      </c>
      <c r="I74" s="26" t="s">
        <v>363</v>
      </c>
      <c r="J74" s="3"/>
      <c r="K74" s="3"/>
    </row>
    <row r="75" spans="2:11" x14ac:dyDescent="0.35">
      <c r="B75" s="25">
        <v>71</v>
      </c>
      <c r="C75" s="26" t="s">
        <v>364</v>
      </c>
      <c r="D75" s="25">
        <v>1</v>
      </c>
      <c r="E75" s="26" t="s">
        <v>365</v>
      </c>
      <c r="F75" s="26" t="s">
        <v>366</v>
      </c>
      <c r="G75" s="26" t="s">
        <v>367</v>
      </c>
      <c r="H75" s="26" t="s">
        <v>296</v>
      </c>
      <c r="I75" s="26" t="s">
        <v>368</v>
      </c>
      <c r="J75" s="3"/>
      <c r="K75" s="3"/>
    </row>
    <row r="76" spans="2:11" x14ac:dyDescent="0.35">
      <c r="B76" s="25">
        <v>72</v>
      </c>
      <c r="C76" s="26" t="s">
        <v>369</v>
      </c>
      <c r="D76" s="25">
        <v>1</v>
      </c>
      <c r="E76" s="26" t="s">
        <v>1112</v>
      </c>
      <c r="F76" s="26" t="s">
        <v>370</v>
      </c>
      <c r="G76" s="26" t="s">
        <v>371</v>
      </c>
      <c r="H76" s="26" t="s">
        <v>345</v>
      </c>
      <c r="I76" s="26" t="s">
        <v>1102</v>
      </c>
      <c r="J76" s="3"/>
      <c r="K76" s="3"/>
    </row>
    <row r="77" spans="2:11" x14ac:dyDescent="0.35">
      <c r="B77" s="25">
        <v>73</v>
      </c>
      <c r="C77" s="26" t="s">
        <v>374</v>
      </c>
      <c r="D77" s="25">
        <v>1</v>
      </c>
      <c r="E77" s="26" t="s">
        <v>375</v>
      </c>
      <c r="F77" s="26" t="s">
        <v>376</v>
      </c>
      <c r="G77" s="26" t="s">
        <v>377</v>
      </c>
      <c r="H77" s="26" t="s">
        <v>378</v>
      </c>
      <c r="I77" s="26" t="s">
        <v>379</v>
      </c>
      <c r="J77" s="3"/>
      <c r="K77" s="3"/>
    </row>
    <row r="78" spans="2:11" x14ac:dyDescent="0.35">
      <c r="B78" s="25">
        <v>74</v>
      </c>
      <c r="C78" s="26" t="s">
        <v>380</v>
      </c>
      <c r="D78" s="25">
        <v>1</v>
      </c>
      <c r="E78" s="26" t="s">
        <v>381</v>
      </c>
      <c r="F78" s="26" t="s">
        <v>382</v>
      </c>
      <c r="G78" s="26" t="s">
        <v>383</v>
      </c>
      <c r="H78" s="26" t="s">
        <v>384</v>
      </c>
      <c r="I78" s="26" t="s">
        <v>385</v>
      </c>
      <c r="J78" s="3"/>
      <c r="K78" s="3"/>
    </row>
    <row r="79" spans="2:11" x14ac:dyDescent="0.35">
      <c r="B79" s="25">
        <v>75</v>
      </c>
      <c r="C79" s="26" t="s">
        <v>386</v>
      </c>
      <c r="D79" s="25">
        <v>5</v>
      </c>
      <c r="E79" s="26" t="s">
        <v>387</v>
      </c>
      <c r="F79" s="26" t="s">
        <v>388</v>
      </c>
      <c r="G79" s="26" t="s">
        <v>389</v>
      </c>
      <c r="H79" s="26" t="s">
        <v>182</v>
      </c>
      <c r="I79" s="26" t="s">
        <v>390</v>
      </c>
      <c r="J79" s="3"/>
      <c r="K79" s="3"/>
    </row>
    <row r="80" spans="2:11" x14ac:dyDescent="0.35">
      <c r="B80" s="25">
        <v>76</v>
      </c>
      <c r="C80" s="26" t="s">
        <v>391</v>
      </c>
      <c r="D80" s="25">
        <v>2</v>
      </c>
      <c r="E80" s="26" t="s">
        <v>392</v>
      </c>
      <c r="F80" s="26" t="s">
        <v>393</v>
      </c>
      <c r="G80" s="26" t="s">
        <v>394</v>
      </c>
      <c r="H80" s="26" t="s">
        <v>27</v>
      </c>
      <c r="I80" s="26" t="s">
        <v>395</v>
      </c>
      <c r="J80" s="3"/>
      <c r="K80" s="3"/>
    </row>
    <row r="81" spans="2:11" x14ac:dyDescent="0.35">
      <c r="B81" s="25">
        <v>77</v>
      </c>
      <c r="C81" s="26" t="s">
        <v>396</v>
      </c>
      <c r="D81" s="25">
        <v>1</v>
      </c>
      <c r="E81" s="26" t="s">
        <v>397</v>
      </c>
      <c r="F81" s="26" t="s">
        <v>398</v>
      </c>
      <c r="G81" s="26" t="s">
        <v>399</v>
      </c>
      <c r="H81" s="26" t="s">
        <v>400</v>
      </c>
      <c r="I81" s="26" t="s">
        <v>401</v>
      </c>
      <c r="J81" s="3"/>
      <c r="K81" s="3"/>
    </row>
    <row r="82" spans="2:11" x14ac:dyDescent="0.35">
      <c r="B82" s="25">
        <v>78</v>
      </c>
      <c r="C82" s="26" t="s">
        <v>402</v>
      </c>
      <c r="D82" s="25">
        <v>1</v>
      </c>
      <c r="E82" s="26" t="s">
        <v>387</v>
      </c>
      <c r="F82" s="26" t="s">
        <v>403</v>
      </c>
      <c r="G82" s="26" t="s">
        <v>404</v>
      </c>
      <c r="H82" s="26" t="s">
        <v>27</v>
      </c>
      <c r="I82" s="26" t="s">
        <v>405</v>
      </c>
      <c r="J82" s="3"/>
      <c r="K82" s="3"/>
    </row>
    <row r="83" spans="2:11" x14ac:dyDescent="0.35">
      <c r="B83" s="25">
        <v>79</v>
      </c>
      <c r="C83" s="26" t="s">
        <v>406</v>
      </c>
      <c r="D83" s="25">
        <v>1</v>
      </c>
      <c r="E83" s="26" t="s">
        <v>407</v>
      </c>
      <c r="F83" s="26" t="s">
        <v>408</v>
      </c>
      <c r="G83" s="26" t="s">
        <v>409</v>
      </c>
      <c r="H83" s="26" t="s">
        <v>400</v>
      </c>
      <c r="I83" s="26" t="s">
        <v>410</v>
      </c>
      <c r="J83" s="3"/>
      <c r="K83" s="3"/>
    </row>
    <row r="84" spans="2:11" x14ac:dyDescent="0.35">
      <c r="B84" s="25">
        <v>80</v>
      </c>
      <c r="C84" s="26" t="s">
        <v>411</v>
      </c>
      <c r="D84" s="25">
        <v>1</v>
      </c>
      <c r="E84" s="26" t="s">
        <v>412</v>
      </c>
      <c r="F84" s="26" t="s">
        <v>413</v>
      </c>
      <c r="G84" s="26" t="s">
        <v>414</v>
      </c>
      <c r="H84" s="26" t="s">
        <v>27</v>
      </c>
      <c r="I84" s="26" t="s">
        <v>415</v>
      </c>
      <c r="J84" s="3"/>
      <c r="K84" s="3"/>
    </row>
    <row r="85" spans="2:11" x14ac:dyDescent="0.35">
      <c r="B85" s="25">
        <v>81</v>
      </c>
      <c r="C85" s="26" t="s">
        <v>417</v>
      </c>
      <c r="D85" s="25">
        <v>8</v>
      </c>
      <c r="E85" s="26" t="s">
        <v>418</v>
      </c>
      <c r="F85" s="26" t="s">
        <v>419</v>
      </c>
      <c r="G85" s="26" t="s">
        <v>420</v>
      </c>
      <c r="H85" s="26" t="s">
        <v>22</v>
      </c>
      <c r="I85" s="26" t="s">
        <v>418</v>
      </c>
      <c r="J85" s="3"/>
      <c r="K85" s="3"/>
    </row>
    <row r="86" spans="2:11" x14ac:dyDescent="0.35">
      <c r="B86" s="25">
        <v>82</v>
      </c>
      <c r="C86" s="26" t="s">
        <v>421</v>
      </c>
      <c r="D86" s="25">
        <v>1</v>
      </c>
      <c r="E86" s="26" t="s">
        <v>422</v>
      </c>
      <c r="F86" s="26" t="s">
        <v>419</v>
      </c>
      <c r="G86" s="26" t="s">
        <v>423</v>
      </c>
      <c r="H86" s="26" t="s">
        <v>424</v>
      </c>
      <c r="I86" s="26" t="s">
        <v>422</v>
      </c>
      <c r="J86" s="3"/>
      <c r="K86" s="3"/>
    </row>
    <row r="87" spans="2:11" x14ac:dyDescent="0.35">
      <c r="B87" s="25">
        <v>83</v>
      </c>
      <c r="C87" s="26" t="s">
        <v>425</v>
      </c>
      <c r="D87" s="25">
        <v>1</v>
      </c>
      <c r="E87" s="26" t="s">
        <v>426</v>
      </c>
      <c r="F87" s="26" t="s">
        <v>427</v>
      </c>
      <c r="G87" s="26" t="s">
        <v>428</v>
      </c>
      <c r="H87" s="26" t="s">
        <v>22</v>
      </c>
      <c r="I87" s="26" t="s">
        <v>426</v>
      </c>
      <c r="J87" s="3"/>
      <c r="K87" s="3"/>
    </row>
    <row r="88" spans="2:11" x14ac:dyDescent="0.35">
      <c r="B88" s="25">
        <v>84</v>
      </c>
      <c r="C88" s="26" t="s">
        <v>434</v>
      </c>
      <c r="D88" s="25">
        <v>1</v>
      </c>
      <c r="E88" s="26" t="s">
        <v>435</v>
      </c>
      <c r="F88" s="26" t="s">
        <v>436</v>
      </c>
      <c r="G88" s="26" t="s">
        <v>437</v>
      </c>
      <c r="H88" s="26" t="s">
        <v>438</v>
      </c>
      <c r="I88" s="26" t="s">
        <v>439</v>
      </c>
      <c r="J88" s="3"/>
      <c r="K88" s="3"/>
    </row>
    <row r="89" spans="2:11" x14ac:dyDescent="0.35">
      <c r="B89" s="25">
        <v>85</v>
      </c>
      <c r="C89" s="26" t="s">
        <v>440</v>
      </c>
      <c r="D89" s="25">
        <v>1</v>
      </c>
      <c r="E89" s="26" t="s">
        <v>441</v>
      </c>
      <c r="F89" s="26" t="s">
        <v>442</v>
      </c>
      <c r="G89" s="26" t="s">
        <v>443</v>
      </c>
      <c r="H89" s="26" t="s">
        <v>444</v>
      </c>
      <c r="I89" s="26" t="s">
        <v>445</v>
      </c>
      <c r="J89" s="3"/>
      <c r="K89" s="3"/>
    </row>
    <row r="90" spans="2:11" x14ac:dyDescent="0.35">
      <c r="B90" s="25">
        <v>86</v>
      </c>
      <c r="C90" s="26" t="s">
        <v>446</v>
      </c>
      <c r="D90" s="25">
        <v>1</v>
      </c>
      <c r="E90" s="26" t="s">
        <v>447</v>
      </c>
      <c r="F90" s="26" t="s">
        <v>448</v>
      </c>
      <c r="G90" s="26" t="s">
        <v>449</v>
      </c>
      <c r="H90" s="26" t="s">
        <v>274</v>
      </c>
      <c r="I90" s="26" t="s">
        <v>450</v>
      </c>
      <c r="J90" s="3"/>
      <c r="K90" s="3"/>
    </row>
    <row r="91" spans="2:11" x14ac:dyDescent="0.35">
      <c r="B91" s="25">
        <v>87</v>
      </c>
      <c r="C91" s="26" t="s">
        <v>451</v>
      </c>
      <c r="D91" s="25">
        <v>6</v>
      </c>
      <c r="E91" s="26" t="s">
        <v>452</v>
      </c>
      <c r="F91" s="26" t="s">
        <v>453</v>
      </c>
      <c r="G91" s="26" t="s">
        <v>454</v>
      </c>
      <c r="H91" s="26" t="s">
        <v>254</v>
      </c>
      <c r="I91" s="26" t="s">
        <v>452</v>
      </c>
      <c r="J91" s="3"/>
      <c r="K91" s="3"/>
    </row>
    <row r="92" spans="2:11" x14ac:dyDescent="0.35">
      <c r="B92" s="25">
        <v>88</v>
      </c>
      <c r="C92" s="26" t="s">
        <v>455</v>
      </c>
      <c r="D92" s="25">
        <v>1</v>
      </c>
      <c r="E92" s="26" t="s">
        <v>456</v>
      </c>
      <c r="F92" s="26" t="s">
        <v>457</v>
      </c>
      <c r="G92" s="26" t="s">
        <v>458</v>
      </c>
      <c r="H92" s="26" t="s">
        <v>254</v>
      </c>
      <c r="I92" s="26" t="s">
        <v>456</v>
      </c>
      <c r="J92" s="3"/>
      <c r="K92" s="3"/>
    </row>
    <row r="93" spans="2:11" x14ac:dyDescent="0.35">
      <c r="B93" s="25">
        <v>89</v>
      </c>
      <c r="C93" s="26" t="s">
        <v>459</v>
      </c>
      <c r="D93" s="25">
        <v>3</v>
      </c>
      <c r="E93" s="26" t="s">
        <v>460</v>
      </c>
      <c r="F93" s="26" t="s">
        <v>461</v>
      </c>
      <c r="G93" s="26" t="s">
        <v>462</v>
      </c>
      <c r="H93" s="26" t="s">
        <v>463</v>
      </c>
      <c r="I93" s="26" t="s">
        <v>464</v>
      </c>
      <c r="J93" s="3"/>
      <c r="K93" s="3"/>
    </row>
    <row r="94" spans="2:11" x14ac:dyDescent="0.35">
      <c r="B94" s="25">
        <v>90</v>
      </c>
      <c r="C94" s="26" t="s">
        <v>465</v>
      </c>
      <c r="D94" s="25">
        <v>1</v>
      </c>
      <c r="E94" s="26" t="s">
        <v>466</v>
      </c>
      <c r="F94" s="26" t="s">
        <v>467</v>
      </c>
      <c r="G94" s="26" t="s">
        <v>468</v>
      </c>
      <c r="H94" s="26" t="s">
        <v>469</v>
      </c>
      <c r="I94" s="26" t="s">
        <v>470</v>
      </c>
      <c r="J94" s="28" t="s">
        <v>470</v>
      </c>
      <c r="K94" s="28" t="s">
        <v>1103</v>
      </c>
    </row>
    <row r="95" spans="2:11" x14ac:dyDescent="0.35">
      <c r="B95" s="25">
        <v>91</v>
      </c>
      <c r="C95" s="26" t="s">
        <v>471</v>
      </c>
      <c r="D95" s="25">
        <v>2</v>
      </c>
      <c r="E95" s="26" t="s">
        <v>472</v>
      </c>
      <c r="F95" s="26" t="s">
        <v>473</v>
      </c>
      <c r="G95" s="26" t="s">
        <v>474</v>
      </c>
      <c r="H95" s="26" t="s">
        <v>254</v>
      </c>
      <c r="I95" s="26" t="s">
        <v>472</v>
      </c>
      <c r="J95" s="3"/>
      <c r="K95" s="3"/>
    </row>
    <row r="96" spans="2:11" x14ac:dyDescent="0.35">
      <c r="B96" s="25">
        <v>92</v>
      </c>
      <c r="C96" s="26" t="s">
        <v>475</v>
      </c>
      <c r="D96" s="25">
        <v>1</v>
      </c>
      <c r="E96" s="26" t="s">
        <v>476</v>
      </c>
      <c r="F96" s="26" t="s">
        <v>477</v>
      </c>
      <c r="G96" s="26" t="s">
        <v>478</v>
      </c>
      <c r="H96" s="26" t="s">
        <v>249</v>
      </c>
      <c r="I96" s="26" t="s">
        <v>476</v>
      </c>
      <c r="J96" s="3"/>
      <c r="K96" s="3"/>
    </row>
    <row r="97" spans="2:11" x14ac:dyDescent="0.35">
      <c r="B97" s="25">
        <v>93</v>
      </c>
      <c r="C97" s="26" t="s">
        <v>479</v>
      </c>
      <c r="D97" s="25">
        <v>132</v>
      </c>
      <c r="E97" s="26" t="s">
        <v>480</v>
      </c>
      <c r="F97" s="26" t="s">
        <v>481</v>
      </c>
      <c r="G97" s="27" t="s">
        <v>482</v>
      </c>
      <c r="H97" s="26" t="s">
        <v>211</v>
      </c>
      <c r="I97" s="26" t="s">
        <v>483</v>
      </c>
      <c r="J97" s="3"/>
      <c r="K97" s="3"/>
    </row>
    <row r="98" spans="2:11" x14ac:dyDescent="0.35">
      <c r="B98" s="25">
        <v>94</v>
      </c>
      <c r="C98" s="26" t="s">
        <v>485</v>
      </c>
      <c r="D98" s="25">
        <v>2</v>
      </c>
      <c r="E98" s="26" t="s">
        <v>486</v>
      </c>
      <c r="F98" s="26" t="s">
        <v>487</v>
      </c>
      <c r="G98" s="26" t="s">
        <v>488</v>
      </c>
      <c r="H98" s="26" t="s">
        <v>177</v>
      </c>
      <c r="I98" s="26" t="s">
        <v>489</v>
      </c>
      <c r="J98" s="3"/>
      <c r="K98" s="3"/>
    </row>
    <row r="99" spans="2:11" x14ac:dyDescent="0.35">
      <c r="B99" s="25">
        <v>95</v>
      </c>
      <c r="C99" s="26" t="s">
        <v>490</v>
      </c>
      <c r="D99" s="25">
        <v>78</v>
      </c>
      <c r="E99" s="26" t="s">
        <v>491</v>
      </c>
      <c r="F99" s="26" t="s">
        <v>492</v>
      </c>
      <c r="G99" s="27" t="s">
        <v>493</v>
      </c>
      <c r="H99" s="26" t="s">
        <v>211</v>
      </c>
      <c r="I99" s="26" t="s">
        <v>494</v>
      </c>
      <c r="J99" s="3"/>
      <c r="K99" s="3"/>
    </row>
    <row r="100" spans="2:11" x14ac:dyDescent="0.35">
      <c r="B100" s="25">
        <v>96</v>
      </c>
      <c r="C100" s="26" t="s">
        <v>496</v>
      </c>
      <c r="D100" s="25">
        <v>18</v>
      </c>
      <c r="E100" s="26" t="s">
        <v>497</v>
      </c>
      <c r="F100" s="26" t="s">
        <v>498</v>
      </c>
      <c r="G100" s="26" t="s">
        <v>499</v>
      </c>
      <c r="H100" s="26" t="s">
        <v>211</v>
      </c>
      <c r="I100" s="26" t="s">
        <v>500</v>
      </c>
      <c r="J100" s="3"/>
      <c r="K100" s="3"/>
    </row>
    <row r="101" spans="2:11" x14ac:dyDescent="0.35">
      <c r="B101" s="25">
        <v>97</v>
      </c>
      <c r="C101" s="26" t="s">
        <v>501</v>
      </c>
      <c r="D101" s="25">
        <v>13</v>
      </c>
      <c r="E101" s="26" t="s">
        <v>502</v>
      </c>
      <c r="F101" s="26" t="s">
        <v>503</v>
      </c>
      <c r="G101" s="26" t="s">
        <v>504</v>
      </c>
      <c r="H101" s="26" t="s">
        <v>505</v>
      </c>
      <c r="I101" s="26" t="s">
        <v>506</v>
      </c>
      <c r="J101" s="28" t="s">
        <v>1104</v>
      </c>
      <c r="K101" s="28" t="s">
        <v>1105</v>
      </c>
    </row>
    <row r="102" spans="2:11" x14ac:dyDescent="0.35">
      <c r="B102" s="25">
        <v>98</v>
      </c>
      <c r="C102" s="26" t="s">
        <v>507</v>
      </c>
      <c r="D102" s="25">
        <v>35</v>
      </c>
      <c r="E102" s="26" t="s">
        <v>508</v>
      </c>
      <c r="F102" s="26" t="s">
        <v>509</v>
      </c>
      <c r="G102" s="26" t="s">
        <v>510</v>
      </c>
      <c r="H102" s="26" t="s">
        <v>211</v>
      </c>
      <c r="I102" s="26" t="s">
        <v>511</v>
      </c>
      <c r="J102" s="3"/>
      <c r="K102" s="3"/>
    </row>
    <row r="103" spans="2:11" x14ac:dyDescent="0.35">
      <c r="B103" s="25">
        <v>99</v>
      </c>
      <c r="C103" s="26" t="s">
        <v>513</v>
      </c>
      <c r="D103" s="25">
        <v>5</v>
      </c>
      <c r="E103" s="26" t="s">
        <v>497</v>
      </c>
      <c r="F103" s="26" t="s">
        <v>514</v>
      </c>
      <c r="G103" s="26" t="s">
        <v>515</v>
      </c>
      <c r="H103" s="26" t="s">
        <v>177</v>
      </c>
      <c r="I103" s="26" t="s">
        <v>516</v>
      </c>
      <c r="J103" s="3"/>
      <c r="K103" s="3"/>
    </row>
    <row r="104" spans="2:11" x14ac:dyDescent="0.35">
      <c r="B104" s="25">
        <v>100</v>
      </c>
      <c r="C104" s="26" t="s">
        <v>518</v>
      </c>
      <c r="D104" s="25">
        <v>4</v>
      </c>
      <c r="E104" s="26" t="s">
        <v>491</v>
      </c>
      <c r="F104" s="26" t="s">
        <v>519</v>
      </c>
      <c r="G104" s="26" t="s">
        <v>520</v>
      </c>
      <c r="H104" s="26" t="s">
        <v>505</v>
      </c>
      <c r="I104" s="26" t="s">
        <v>521</v>
      </c>
      <c r="J104" s="3"/>
      <c r="K104" s="3"/>
    </row>
    <row r="105" spans="2:11" x14ac:dyDescent="0.35">
      <c r="B105" s="25">
        <v>101</v>
      </c>
      <c r="C105" s="26" t="s">
        <v>522</v>
      </c>
      <c r="D105" s="25">
        <v>11</v>
      </c>
      <c r="E105" s="26" t="s">
        <v>523</v>
      </c>
      <c r="F105" s="26" t="s">
        <v>524</v>
      </c>
      <c r="G105" s="26" t="s">
        <v>525</v>
      </c>
      <c r="H105" s="26" t="s">
        <v>505</v>
      </c>
      <c r="I105" s="26" t="s">
        <v>526</v>
      </c>
      <c r="J105" s="3"/>
      <c r="K105" s="3"/>
    </row>
    <row r="106" spans="2:11" x14ac:dyDescent="0.35">
      <c r="B106" s="25">
        <v>102</v>
      </c>
      <c r="C106" s="26" t="s">
        <v>527</v>
      </c>
      <c r="D106" s="25">
        <v>9</v>
      </c>
      <c r="E106" s="26" t="s">
        <v>528</v>
      </c>
      <c r="F106" s="26" t="s">
        <v>529</v>
      </c>
      <c r="G106" s="26" t="s">
        <v>530</v>
      </c>
      <c r="H106" s="26" t="s">
        <v>505</v>
      </c>
      <c r="I106" s="26" t="s">
        <v>531</v>
      </c>
      <c r="J106" s="3"/>
      <c r="K106" s="3"/>
    </row>
    <row r="107" spans="2:11" x14ac:dyDescent="0.35">
      <c r="B107" s="25">
        <v>103</v>
      </c>
      <c r="C107" s="26" t="s">
        <v>532</v>
      </c>
      <c r="D107" s="25">
        <v>12</v>
      </c>
      <c r="E107" s="26" t="s">
        <v>533</v>
      </c>
      <c r="F107" s="26" t="s">
        <v>534</v>
      </c>
      <c r="G107" s="26" t="s">
        <v>535</v>
      </c>
      <c r="H107" s="26" t="s">
        <v>211</v>
      </c>
      <c r="I107" s="26" t="s">
        <v>536</v>
      </c>
      <c r="J107" s="3"/>
      <c r="K107" s="3"/>
    </row>
    <row r="108" spans="2:11" x14ac:dyDescent="0.35">
      <c r="B108" s="25">
        <v>104</v>
      </c>
      <c r="C108" s="26" t="s">
        <v>538</v>
      </c>
      <c r="D108" s="25">
        <v>13</v>
      </c>
      <c r="E108" s="26" t="s">
        <v>491</v>
      </c>
      <c r="F108" s="26" t="s">
        <v>539</v>
      </c>
      <c r="G108" s="26" t="s">
        <v>540</v>
      </c>
      <c r="H108" s="26" t="s">
        <v>177</v>
      </c>
      <c r="I108" s="26" t="s">
        <v>541</v>
      </c>
      <c r="J108" s="3"/>
      <c r="K108" s="3"/>
    </row>
    <row r="109" spans="2:11" x14ac:dyDescent="0.35">
      <c r="B109" s="25">
        <v>105</v>
      </c>
      <c r="C109" s="26" t="s">
        <v>543</v>
      </c>
      <c r="D109" s="25">
        <v>4</v>
      </c>
      <c r="E109" s="26" t="s">
        <v>544</v>
      </c>
      <c r="F109" s="26" t="s">
        <v>545</v>
      </c>
      <c r="G109" s="26" t="s">
        <v>546</v>
      </c>
      <c r="H109" s="26" t="s">
        <v>547</v>
      </c>
      <c r="I109" s="26" t="s">
        <v>548</v>
      </c>
      <c r="J109" s="3"/>
      <c r="K109" s="3"/>
    </row>
    <row r="110" spans="2:11" x14ac:dyDescent="0.35">
      <c r="B110" s="25">
        <v>106</v>
      </c>
      <c r="C110" s="26" t="s">
        <v>549</v>
      </c>
      <c r="D110" s="25">
        <v>2</v>
      </c>
      <c r="E110" s="26" t="s">
        <v>550</v>
      </c>
      <c r="F110" s="26" t="s">
        <v>551</v>
      </c>
      <c r="G110" s="26" t="s">
        <v>552</v>
      </c>
      <c r="H110" s="26" t="s">
        <v>553</v>
      </c>
      <c r="I110" s="26" t="s">
        <v>554</v>
      </c>
      <c r="J110" s="3"/>
      <c r="K110" s="3"/>
    </row>
    <row r="111" spans="2:11" x14ac:dyDescent="0.35">
      <c r="B111" s="25">
        <v>107</v>
      </c>
      <c r="C111" s="26" t="s">
        <v>557</v>
      </c>
      <c r="D111" s="25">
        <v>6</v>
      </c>
      <c r="E111" s="26" t="s">
        <v>558</v>
      </c>
      <c r="F111" s="26" t="s">
        <v>559</v>
      </c>
      <c r="G111" s="26" t="s">
        <v>560</v>
      </c>
      <c r="H111" s="26" t="s">
        <v>505</v>
      </c>
      <c r="I111" s="26" t="s">
        <v>561</v>
      </c>
      <c r="J111" s="28" t="s">
        <v>1106</v>
      </c>
      <c r="K111" s="28" t="s">
        <v>1107</v>
      </c>
    </row>
    <row r="112" spans="2:11" x14ac:dyDescent="0.35">
      <c r="B112" s="25">
        <v>108</v>
      </c>
      <c r="C112" s="26" t="s">
        <v>562</v>
      </c>
      <c r="D112" s="25">
        <v>3</v>
      </c>
      <c r="E112" s="26" t="s">
        <v>563</v>
      </c>
      <c r="F112" s="26" t="s">
        <v>564</v>
      </c>
      <c r="G112" s="26" t="s">
        <v>565</v>
      </c>
      <c r="H112" s="26" t="s">
        <v>505</v>
      </c>
      <c r="I112" s="26" t="s">
        <v>566</v>
      </c>
      <c r="J112" s="3"/>
      <c r="K112" s="3"/>
    </row>
    <row r="113" spans="2:11" x14ac:dyDescent="0.35">
      <c r="B113" s="25">
        <v>109</v>
      </c>
      <c r="C113" s="26" t="s">
        <v>567</v>
      </c>
      <c r="D113" s="25">
        <v>5</v>
      </c>
      <c r="E113" s="26" t="s">
        <v>491</v>
      </c>
      <c r="F113" s="26" t="s">
        <v>568</v>
      </c>
      <c r="G113" s="26" t="s">
        <v>569</v>
      </c>
      <c r="H113" s="26" t="s">
        <v>505</v>
      </c>
      <c r="I113" s="26" t="s">
        <v>570</v>
      </c>
      <c r="J113" s="3"/>
      <c r="K113" s="3"/>
    </row>
    <row r="114" spans="2:11" x14ac:dyDescent="0.35">
      <c r="B114" s="25">
        <v>110</v>
      </c>
      <c r="C114" s="26" t="s">
        <v>571</v>
      </c>
      <c r="D114" s="25">
        <v>2</v>
      </c>
      <c r="E114" s="26" t="s">
        <v>572</v>
      </c>
      <c r="F114" s="26" t="s">
        <v>573</v>
      </c>
      <c r="G114" s="26" t="s">
        <v>574</v>
      </c>
      <c r="H114" s="26" t="s">
        <v>211</v>
      </c>
      <c r="I114" s="26" t="s">
        <v>575</v>
      </c>
      <c r="J114" s="3"/>
      <c r="K114" s="3"/>
    </row>
    <row r="115" spans="2:11" x14ac:dyDescent="0.35">
      <c r="B115" s="25">
        <v>111</v>
      </c>
      <c r="C115" s="26" t="s">
        <v>576</v>
      </c>
      <c r="D115" s="25">
        <v>2</v>
      </c>
      <c r="E115" s="26" t="s">
        <v>577</v>
      </c>
      <c r="F115" s="26" t="s">
        <v>578</v>
      </c>
      <c r="G115" s="26" t="s">
        <v>579</v>
      </c>
      <c r="H115" s="26" t="s">
        <v>505</v>
      </c>
      <c r="I115" s="26" t="s">
        <v>580</v>
      </c>
      <c r="J115" s="3"/>
      <c r="K115" s="3"/>
    </row>
    <row r="116" spans="2:11" x14ac:dyDescent="0.35">
      <c r="B116" s="25">
        <v>112</v>
      </c>
      <c r="C116" s="26" t="s">
        <v>582</v>
      </c>
      <c r="D116" s="25">
        <v>5</v>
      </c>
      <c r="E116" s="26" t="s">
        <v>480</v>
      </c>
      <c r="F116" s="26" t="s">
        <v>583</v>
      </c>
      <c r="G116" s="26" t="s">
        <v>584</v>
      </c>
      <c r="H116" s="26" t="s">
        <v>211</v>
      </c>
      <c r="I116" s="26" t="s">
        <v>585</v>
      </c>
      <c r="J116" s="3"/>
      <c r="K116" s="3"/>
    </row>
    <row r="117" spans="2:11" x14ac:dyDescent="0.35">
      <c r="B117" s="25">
        <v>113</v>
      </c>
      <c r="C117" s="26" t="s">
        <v>586</v>
      </c>
      <c r="D117" s="25">
        <v>4</v>
      </c>
      <c r="E117" s="26" t="s">
        <v>491</v>
      </c>
      <c r="F117" s="26" t="s">
        <v>587</v>
      </c>
      <c r="G117" s="26" t="s">
        <v>588</v>
      </c>
      <c r="H117" s="26" t="s">
        <v>505</v>
      </c>
      <c r="I117" s="26" t="s">
        <v>589</v>
      </c>
      <c r="J117" s="3"/>
      <c r="K117" s="3"/>
    </row>
    <row r="118" spans="2:11" x14ac:dyDescent="0.35">
      <c r="B118" s="25">
        <v>114</v>
      </c>
      <c r="C118" s="26" t="s">
        <v>590</v>
      </c>
      <c r="D118" s="25">
        <v>13</v>
      </c>
      <c r="E118" s="26" t="s">
        <v>591</v>
      </c>
      <c r="F118" s="26" t="s">
        <v>592</v>
      </c>
      <c r="G118" s="26" t="s">
        <v>593</v>
      </c>
      <c r="H118" s="26" t="s">
        <v>505</v>
      </c>
      <c r="I118" s="26" t="s">
        <v>594</v>
      </c>
      <c r="J118" s="3"/>
      <c r="K118" s="3"/>
    </row>
    <row r="119" spans="2:11" x14ac:dyDescent="0.35">
      <c r="B119" s="25">
        <v>115</v>
      </c>
      <c r="C119" s="26" t="s">
        <v>595</v>
      </c>
      <c r="D119" s="25">
        <v>19</v>
      </c>
      <c r="E119" s="26" t="s">
        <v>596</v>
      </c>
      <c r="F119" s="26" t="s">
        <v>597</v>
      </c>
      <c r="G119" s="26" t="s">
        <v>598</v>
      </c>
      <c r="H119" s="26" t="s">
        <v>505</v>
      </c>
      <c r="I119" s="26" t="s">
        <v>599</v>
      </c>
      <c r="J119" s="28" t="s">
        <v>1108</v>
      </c>
      <c r="K119" s="28" t="s">
        <v>1105</v>
      </c>
    </row>
    <row r="120" spans="2:11" x14ac:dyDescent="0.35">
      <c r="B120" s="25">
        <v>116</v>
      </c>
      <c r="C120" s="26" t="s">
        <v>600</v>
      </c>
      <c r="D120" s="25">
        <v>1</v>
      </c>
      <c r="E120" s="26" t="s">
        <v>601</v>
      </c>
      <c r="F120" s="26" t="s">
        <v>602</v>
      </c>
      <c r="G120" s="26" t="s">
        <v>603</v>
      </c>
      <c r="H120" s="26" t="s">
        <v>505</v>
      </c>
      <c r="I120" s="26" t="s">
        <v>604</v>
      </c>
      <c r="J120" s="3"/>
      <c r="K120" s="3"/>
    </row>
    <row r="121" spans="2:11" x14ac:dyDescent="0.35">
      <c r="B121" s="25">
        <v>117</v>
      </c>
      <c r="C121" s="26" t="s">
        <v>605</v>
      </c>
      <c r="D121" s="25">
        <v>1</v>
      </c>
      <c r="E121" s="26" t="s">
        <v>606</v>
      </c>
      <c r="F121" s="26" t="s">
        <v>607</v>
      </c>
      <c r="G121" s="26" t="s">
        <v>608</v>
      </c>
      <c r="H121" s="26" t="s">
        <v>505</v>
      </c>
      <c r="I121" s="26" t="s">
        <v>609</v>
      </c>
      <c r="J121" s="3"/>
      <c r="K121" s="3"/>
    </row>
    <row r="122" spans="2:11" x14ac:dyDescent="0.35">
      <c r="B122" s="25">
        <v>118</v>
      </c>
      <c r="C122" s="26" t="s">
        <v>610</v>
      </c>
      <c r="D122" s="25">
        <v>1</v>
      </c>
      <c r="E122" s="26" t="s">
        <v>611</v>
      </c>
      <c r="F122" s="26" t="s">
        <v>612</v>
      </c>
      <c r="G122" s="26" t="s">
        <v>613</v>
      </c>
      <c r="H122" s="26" t="s">
        <v>177</v>
      </c>
      <c r="I122" s="26" t="s">
        <v>614</v>
      </c>
      <c r="J122" s="3"/>
      <c r="K122" s="3"/>
    </row>
    <row r="123" spans="2:11" x14ac:dyDescent="0.35">
      <c r="B123" s="25">
        <v>119</v>
      </c>
      <c r="C123" s="26" t="s">
        <v>615</v>
      </c>
      <c r="D123" s="25">
        <v>19</v>
      </c>
      <c r="E123" s="26" t="s">
        <v>616</v>
      </c>
      <c r="F123" s="26" t="s">
        <v>617</v>
      </c>
      <c r="G123" s="26" t="s">
        <v>618</v>
      </c>
      <c r="H123" s="26" t="s">
        <v>505</v>
      </c>
      <c r="I123" s="26" t="s">
        <v>619</v>
      </c>
      <c r="J123" s="28" t="s">
        <v>1109</v>
      </c>
      <c r="K123" s="28" t="s">
        <v>1105</v>
      </c>
    </row>
    <row r="124" spans="2:11" x14ac:dyDescent="0.35">
      <c r="B124" s="25">
        <v>120</v>
      </c>
      <c r="C124" s="26" t="s">
        <v>621</v>
      </c>
      <c r="D124" s="25">
        <v>1</v>
      </c>
      <c r="E124" s="26" t="s">
        <v>491</v>
      </c>
      <c r="F124" s="26" t="s">
        <v>622</v>
      </c>
      <c r="G124" s="26" t="s">
        <v>623</v>
      </c>
      <c r="H124" s="26" t="s">
        <v>211</v>
      </c>
      <c r="I124" s="26" t="s">
        <v>624</v>
      </c>
      <c r="J124" s="3"/>
      <c r="K124" s="3"/>
    </row>
    <row r="125" spans="2:11" x14ac:dyDescent="0.35">
      <c r="B125" s="25">
        <v>121</v>
      </c>
      <c r="C125" s="26" t="s">
        <v>625</v>
      </c>
      <c r="D125" s="25">
        <v>1</v>
      </c>
      <c r="E125" s="26" t="s">
        <v>626</v>
      </c>
      <c r="F125" s="26" t="s">
        <v>627</v>
      </c>
      <c r="G125" s="26" t="s">
        <v>628</v>
      </c>
      <c r="H125" s="26" t="s">
        <v>505</v>
      </c>
      <c r="I125" s="26" t="s">
        <v>629</v>
      </c>
      <c r="J125" s="3"/>
      <c r="K125" s="3"/>
    </row>
    <row r="126" spans="2:11" x14ac:dyDescent="0.35">
      <c r="B126" s="25">
        <v>122</v>
      </c>
      <c r="C126" s="26" t="s">
        <v>630</v>
      </c>
      <c r="D126" s="25">
        <v>2</v>
      </c>
      <c r="E126" s="26" t="s">
        <v>631</v>
      </c>
      <c r="F126" s="26" t="s">
        <v>632</v>
      </c>
      <c r="G126" s="26" t="s">
        <v>633</v>
      </c>
      <c r="H126" s="26" t="s">
        <v>177</v>
      </c>
      <c r="I126" s="26" t="s">
        <v>634</v>
      </c>
      <c r="J126" s="3"/>
      <c r="K126" s="3"/>
    </row>
    <row r="127" spans="2:11" x14ac:dyDescent="0.35">
      <c r="B127" s="25">
        <v>123</v>
      </c>
      <c r="C127" s="26" t="s">
        <v>635</v>
      </c>
      <c r="D127" s="25">
        <v>1</v>
      </c>
      <c r="E127" s="26" t="s">
        <v>636</v>
      </c>
      <c r="F127" s="26" t="s">
        <v>637</v>
      </c>
      <c r="G127" s="26" t="s">
        <v>638</v>
      </c>
      <c r="H127" s="26" t="s">
        <v>177</v>
      </c>
      <c r="I127" s="26" t="s">
        <v>639</v>
      </c>
      <c r="J127" s="3"/>
      <c r="K127" s="3"/>
    </row>
    <row r="128" spans="2:11" x14ac:dyDescent="0.35">
      <c r="B128" s="25">
        <v>124</v>
      </c>
      <c r="C128" s="26" t="s">
        <v>640</v>
      </c>
      <c r="D128" s="25">
        <v>3</v>
      </c>
      <c r="E128" s="26" t="s">
        <v>641</v>
      </c>
      <c r="F128" s="26" t="s">
        <v>642</v>
      </c>
      <c r="G128" s="26" t="s">
        <v>643</v>
      </c>
      <c r="H128" s="26" t="s">
        <v>505</v>
      </c>
      <c r="I128" s="26" t="s">
        <v>644</v>
      </c>
      <c r="J128" s="28" t="s">
        <v>1110</v>
      </c>
      <c r="K128" s="28" t="s">
        <v>1105</v>
      </c>
    </row>
    <row r="129" spans="2:11" x14ac:dyDescent="0.35">
      <c r="B129" s="25">
        <v>125</v>
      </c>
      <c r="C129" s="26" t="s">
        <v>647</v>
      </c>
      <c r="D129" s="25">
        <v>1</v>
      </c>
      <c r="E129" s="26" t="s">
        <v>648</v>
      </c>
      <c r="F129" s="26" t="s">
        <v>649</v>
      </c>
      <c r="G129" s="26" t="s">
        <v>650</v>
      </c>
      <c r="H129" s="26" t="s">
        <v>211</v>
      </c>
      <c r="I129" s="26" t="s">
        <v>651</v>
      </c>
      <c r="J129" s="3"/>
      <c r="K129" s="3"/>
    </row>
    <row r="130" spans="2:11" x14ac:dyDescent="0.35">
      <c r="B130" s="25">
        <v>126</v>
      </c>
      <c r="C130" s="26" t="s">
        <v>652</v>
      </c>
      <c r="D130" s="25">
        <v>3</v>
      </c>
      <c r="E130" s="26" t="s">
        <v>653</v>
      </c>
      <c r="F130" s="26" t="s">
        <v>654</v>
      </c>
      <c r="G130" s="26" t="s">
        <v>655</v>
      </c>
      <c r="H130" s="26" t="s">
        <v>211</v>
      </c>
      <c r="I130" s="26" t="s">
        <v>656</v>
      </c>
      <c r="J130" s="3"/>
      <c r="K130" s="3"/>
    </row>
    <row r="131" spans="2:11" x14ac:dyDescent="0.35">
      <c r="B131" s="25">
        <v>127</v>
      </c>
      <c r="C131" s="26" t="s">
        <v>657</v>
      </c>
      <c r="D131" s="25">
        <v>1</v>
      </c>
      <c r="E131" s="26" t="s">
        <v>658</v>
      </c>
      <c r="F131" s="26" t="s">
        <v>659</v>
      </c>
      <c r="G131" s="26" t="s">
        <v>660</v>
      </c>
      <c r="H131" s="26" t="s">
        <v>177</v>
      </c>
      <c r="I131" s="26" t="s">
        <v>661</v>
      </c>
      <c r="J131" s="3"/>
      <c r="K131" s="3"/>
    </row>
    <row r="132" spans="2:11" x14ac:dyDescent="0.35">
      <c r="B132" s="25">
        <v>128</v>
      </c>
      <c r="C132" s="26" t="s">
        <v>662</v>
      </c>
      <c r="D132" s="25">
        <v>3</v>
      </c>
      <c r="E132" s="26" t="s">
        <v>663</v>
      </c>
      <c r="F132" s="26" t="s">
        <v>664</v>
      </c>
      <c r="G132" s="26" t="s">
        <v>665</v>
      </c>
      <c r="H132" s="26" t="s">
        <v>505</v>
      </c>
      <c r="I132" s="26" t="s">
        <v>666</v>
      </c>
      <c r="J132" s="28" t="s">
        <v>1111</v>
      </c>
      <c r="K132" s="28" t="s">
        <v>1105</v>
      </c>
    </row>
    <row r="133" spans="2:11" x14ac:dyDescent="0.35">
      <c r="B133" s="25">
        <v>129</v>
      </c>
      <c r="C133" s="26" t="s">
        <v>667</v>
      </c>
      <c r="D133" s="25">
        <v>2</v>
      </c>
      <c r="E133" s="26" t="s">
        <v>668</v>
      </c>
      <c r="F133" s="26" t="s">
        <v>669</v>
      </c>
      <c r="G133" s="26" t="s">
        <v>670</v>
      </c>
      <c r="H133" s="26" t="s">
        <v>211</v>
      </c>
      <c r="I133" s="26" t="s">
        <v>671</v>
      </c>
      <c r="J133" s="3"/>
      <c r="K133" s="3"/>
    </row>
    <row r="134" spans="2:11" x14ac:dyDescent="0.35">
      <c r="B134" s="25">
        <v>130</v>
      </c>
      <c r="C134" s="26" t="s">
        <v>672</v>
      </c>
      <c r="D134" s="25">
        <v>1</v>
      </c>
      <c r="E134" s="26" t="s">
        <v>673</v>
      </c>
      <c r="F134" s="26" t="s">
        <v>674</v>
      </c>
      <c r="G134" s="26" t="s">
        <v>675</v>
      </c>
      <c r="H134" s="26" t="s">
        <v>505</v>
      </c>
      <c r="I134" s="26" t="s">
        <v>676</v>
      </c>
      <c r="J134" s="3"/>
      <c r="K134" s="3"/>
    </row>
    <row r="135" spans="2:11" x14ac:dyDescent="0.35">
      <c r="B135" s="25">
        <v>131</v>
      </c>
      <c r="C135" s="26" t="s">
        <v>677</v>
      </c>
      <c r="D135" s="25">
        <v>3</v>
      </c>
      <c r="E135" s="26" t="s">
        <v>663</v>
      </c>
      <c r="F135" s="26" t="s">
        <v>678</v>
      </c>
      <c r="G135" s="26" t="s">
        <v>679</v>
      </c>
      <c r="H135" s="26" t="s">
        <v>211</v>
      </c>
      <c r="I135" s="26" t="s">
        <v>680</v>
      </c>
      <c r="J135" s="3"/>
      <c r="K135" s="3"/>
    </row>
    <row r="136" spans="2:11" x14ac:dyDescent="0.35">
      <c r="B136" s="25">
        <v>132</v>
      </c>
      <c r="C136" s="26" t="s">
        <v>681</v>
      </c>
      <c r="D136" s="25">
        <v>1</v>
      </c>
      <c r="E136" s="26" t="s">
        <v>682</v>
      </c>
      <c r="F136" s="26" t="s">
        <v>683</v>
      </c>
      <c r="G136" s="26" t="s">
        <v>684</v>
      </c>
      <c r="H136" s="26" t="s">
        <v>211</v>
      </c>
      <c r="I136" s="26" t="s">
        <v>685</v>
      </c>
      <c r="J136" s="3"/>
      <c r="K136" s="3"/>
    </row>
    <row r="137" spans="2:11" x14ac:dyDescent="0.35">
      <c r="B137" s="25">
        <v>133</v>
      </c>
      <c r="C137" s="26" t="s">
        <v>686</v>
      </c>
      <c r="D137" s="25">
        <v>1</v>
      </c>
      <c r="E137" s="26" t="s">
        <v>687</v>
      </c>
      <c r="F137" s="26" t="s">
        <v>688</v>
      </c>
      <c r="G137" s="26" t="s">
        <v>689</v>
      </c>
      <c r="H137" s="26" t="s">
        <v>505</v>
      </c>
      <c r="I137" s="26" t="s">
        <v>690</v>
      </c>
      <c r="J137" s="3"/>
      <c r="K137" s="3"/>
    </row>
    <row r="138" spans="2:11" x14ac:dyDescent="0.35">
      <c r="B138" s="25">
        <v>134</v>
      </c>
      <c r="C138" s="26" t="s">
        <v>691</v>
      </c>
      <c r="D138" s="25">
        <v>1</v>
      </c>
      <c r="E138" s="26" t="s">
        <v>491</v>
      </c>
      <c r="F138" s="26" t="s">
        <v>692</v>
      </c>
      <c r="G138" s="26" t="s">
        <v>693</v>
      </c>
      <c r="H138" s="26" t="s">
        <v>177</v>
      </c>
      <c r="I138" s="26" t="s">
        <v>694</v>
      </c>
      <c r="J138" s="3"/>
      <c r="K138" s="3"/>
    </row>
    <row r="139" spans="2:11" x14ac:dyDescent="0.35">
      <c r="B139" s="25">
        <v>135</v>
      </c>
      <c r="C139" s="26" t="s">
        <v>695</v>
      </c>
      <c r="D139" s="25">
        <v>1</v>
      </c>
      <c r="E139" s="26" t="s">
        <v>696</v>
      </c>
      <c r="F139" s="26" t="s">
        <v>697</v>
      </c>
      <c r="G139" s="26" t="s">
        <v>698</v>
      </c>
      <c r="H139" s="26" t="s">
        <v>177</v>
      </c>
      <c r="I139" s="26" t="s">
        <v>699</v>
      </c>
      <c r="J139" s="3"/>
      <c r="K139" s="3"/>
    </row>
    <row r="140" spans="2:11" x14ac:dyDescent="0.35">
      <c r="B140" s="25">
        <v>136</v>
      </c>
      <c r="C140" s="26" t="s">
        <v>701</v>
      </c>
      <c r="D140" s="25">
        <v>1</v>
      </c>
      <c r="E140" s="26" t="s">
        <v>702</v>
      </c>
      <c r="F140" s="26" t="s">
        <v>703</v>
      </c>
      <c r="G140" s="26" t="s">
        <v>704</v>
      </c>
      <c r="H140" s="26" t="s">
        <v>211</v>
      </c>
      <c r="I140" s="26" t="s">
        <v>705</v>
      </c>
      <c r="J140" s="3"/>
      <c r="K140" s="3"/>
    </row>
    <row r="141" spans="2:11" x14ac:dyDescent="0.35">
      <c r="B141" s="25">
        <v>137</v>
      </c>
      <c r="C141" s="26" t="s">
        <v>706</v>
      </c>
      <c r="D141" s="25">
        <v>1</v>
      </c>
      <c r="E141" s="26" t="s">
        <v>707</v>
      </c>
      <c r="F141" s="26" t="s">
        <v>708</v>
      </c>
      <c r="G141" s="26" t="s">
        <v>709</v>
      </c>
      <c r="H141" s="26" t="s">
        <v>211</v>
      </c>
      <c r="I141" s="26" t="s">
        <v>710</v>
      </c>
      <c r="J141" s="3"/>
      <c r="K141" s="3"/>
    </row>
    <row r="142" spans="2:11" x14ac:dyDescent="0.35">
      <c r="B142" s="25">
        <v>138</v>
      </c>
      <c r="C142" s="26" t="s">
        <v>711</v>
      </c>
      <c r="D142" s="25">
        <v>1</v>
      </c>
      <c r="E142" s="26" t="s">
        <v>712</v>
      </c>
      <c r="F142" s="26" t="s">
        <v>713</v>
      </c>
      <c r="G142" s="26" t="s">
        <v>714</v>
      </c>
      <c r="H142" s="26" t="s">
        <v>177</v>
      </c>
      <c r="I142" s="26" t="s">
        <v>715</v>
      </c>
      <c r="J142" s="3"/>
      <c r="K142" s="3"/>
    </row>
    <row r="143" spans="2:11" x14ac:dyDescent="0.35">
      <c r="B143" s="25">
        <v>139</v>
      </c>
      <c r="C143" s="26" t="s">
        <v>717</v>
      </c>
      <c r="D143" s="25">
        <v>1</v>
      </c>
      <c r="E143" s="26" t="s">
        <v>718</v>
      </c>
      <c r="F143" s="26" t="s">
        <v>719</v>
      </c>
      <c r="G143" s="26" t="s">
        <v>720</v>
      </c>
      <c r="H143" s="26" t="s">
        <v>211</v>
      </c>
      <c r="I143" s="26" t="s">
        <v>721</v>
      </c>
      <c r="J143" s="3"/>
      <c r="K143" s="3"/>
    </row>
    <row r="144" spans="2:11" x14ac:dyDescent="0.35">
      <c r="B144" s="25">
        <v>140</v>
      </c>
      <c r="C144" s="26" t="s">
        <v>722</v>
      </c>
      <c r="D144" s="25">
        <v>1</v>
      </c>
      <c r="E144" s="26" t="s">
        <v>723</v>
      </c>
      <c r="F144" s="26" t="s">
        <v>724</v>
      </c>
      <c r="G144" s="26" t="s">
        <v>725</v>
      </c>
      <c r="H144" s="26" t="s">
        <v>177</v>
      </c>
      <c r="I144" s="26" t="s">
        <v>726</v>
      </c>
      <c r="J144" s="3"/>
      <c r="K144" s="3"/>
    </row>
    <row r="145" spans="2:11" x14ac:dyDescent="0.35">
      <c r="B145" s="25">
        <v>141</v>
      </c>
      <c r="C145" s="26" t="s">
        <v>727</v>
      </c>
      <c r="D145" s="25">
        <v>1</v>
      </c>
      <c r="E145" s="26" t="s">
        <v>528</v>
      </c>
      <c r="F145" s="26" t="s">
        <v>728</v>
      </c>
      <c r="G145" s="26" t="s">
        <v>729</v>
      </c>
      <c r="H145" s="26" t="s">
        <v>211</v>
      </c>
      <c r="I145" s="26" t="s">
        <v>730</v>
      </c>
      <c r="J145" s="3"/>
      <c r="K145" s="3"/>
    </row>
    <row r="146" spans="2:11" x14ac:dyDescent="0.35">
      <c r="B146" s="25">
        <v>142</v>
      </c>
      <c r="C146" s="26" t="s">
        <v>732</v>
      </c>
      <c r="D146" s="25">
        <v>1</v>
      </c>
      <c r="E146" s="26" t="s">
        <v>733</v>
      </c>
      <c r="F146" s="26" t="s">
        <v>734</v>
      </c>
      <c r="G146" s="26" t="s">
        <v>735</v>
      </c>
      <c r="H146" s="26" t="s">
        <v>177</v>
      </c>
      <c r="I146" s="26" t="s">
        <v>736</v>
      </c>
      <c r="J146" s="3"/>
      <c r="K146" s="3"/>
    </row>
    <row r="147" spans="2:11" x14ac:dyDescent="0.35">
      <c r="B147" s="25">
        <v>143</v>
      </c>
      <c r="C147" s="26" t="s">
        <v>737</v>
      </c>
      <c r="D147" s="25">
        <v>2</v>
      </c>
      <c r="E147" s="26" t="s">
        <v>738</v>
      </c>
      <c r="F147" s="26" t="s">
        <v>739</v>
      </c>
      <c r="G147" s="26" t="s">
        <v>740</v>
      </c>
      <c r="H147" s="26" t="s">
        <v>211</v>
      </c>
      <c r="I147" s="26" t="s">
        <v>741</v>
      </c>
      <c r="J147" s="3"/>
      <c r="K147" s="3"/>
    </row>
    <row r="148" spans="2:11" x14ac:dyDescent="0.35">
      <c r="B148" s="25">
        <v>144</v>
      </c>
      <c r="C148" s="26" t="s">
        <v>742</v>
      </c>
      <c r="D148" s="25">
        <v>1</v>
      </c>
      <c r="E148" s="26" t="s">
        <v>743</v>
      </c>
      <c r="F148" s="26" t="s">
        <v>744</v>
      </c>
      <c r="G148" s="26" t="s">
        <v>745</v>
      </c>
      <c r="H148" s="26" t="s">
        <v>505</v>
      </c>
      <c r="I148" s="26" t="s">
        <v>746</v>
      </c>
      <c r="J148" s="3"/>
      <c r="K148" s="3"/>
    </row>
    <row r="149" spans="2:11" x14ac:dyDescent="0.35">
      <c r="B149" s="25">
        <v>145</v>
      </c>
      <c r="C149" s="26" t="s">
        <v>748</v>
      </c>
      <c r="D149" s="25">
        <v>2</v>
      </c>
      <c r="E149" s="26" t="s">
        <v>491</v>
      </c>
      <c r="F149" s="26" t="s">
        <v>749</v>
      </c>
      <c r="G149" s="26" t="s">
        <v>750</v>
      </c>
      <c r="H149" s="26" t="s">
        <v>505</v>
      </c>
      <c r="I149" s="26" t="s">
        <v>751</v>
      </c>
      <c r="J149" s="3"/>
      <c r="K149" s="3"/>
    </row>
    <row r="150" spans="2:11" x14ac:dyDescent="0.35">
      <c r="B150" s="25">
        <v>146</v>
      </c>
      <c r="C150" s="26" t="s">
        <v>752</v>
      </c>
      <c r="D150" s="25">
        <v>4</v>
      </c>
      <c r="E150" s="26" t="s">
        <v>753</v>
      </c>
      <c r="F150" s="26" t="s">
        <v>754</v>
      </c>
      <c r="G150" s="26" t="s">
        <v>755</v>
      </c>
      <c r="H150" s="26" t="s">
        <v>505</v>
      </c>
      <c r="I150" s="26" t="s">
        <v>756</v>
      </c>
      <c r="J150" s="3"/>
      <c r="K150" s="3"/>
    </row>
    <row r="151" spans="2:11" x14ac:dyDescent="0.35">
      <c r="B151" s="25">
        <v>147</v>
      </c>
      <c r="C151" s="26" t="s">
        <v>757</v>
      </c>
      <c r="D151" s="25">
        <v>3</v>
      </c>
      <c r="E151" s="26" t="s">
        <v>758</v>
      </c>
      <c r="F151" s="26" t="s">
        <v>759</v>
      </c>
      <c r="G151" s="26" t="s">
        <v>760</v>
      </c>
      <c r="H151" s="26" t="s">
        <v>553</v>
      </c>
      <c r="I151" s="26" t="s">
        <v>758</v>
      </c>
      <c r="J151" s="3"/>
      <c r="K151" s="3"/>
    </row>
    <row r="152" spans="2:11" x14ac:dyDescent="0.35">
      <c r="B152" s="25">
        <v>148</v>
      </c>
      <c r="C152" s="26" t="s">
        <v>761</v>
      </c>
      <c r="D152" s="25">
        <v>2</v>
      </c>
      <c r="E152" s="26" t="s">
        <v>762</v>
      </c>
      <c r="F152" s="26" t="s">
        <v>763</v>
      </c>
      <c r="G152" s="26" t="s">
        <v>764</v>
      </c>
      <c r="H152" s="26" t="s">
        <v>22</v>
      </c>
      <c r="I152" s="26" t="s">
        <v>762</v>
      </c>
      <c r="J152" s="3"/>
      <c r="K152" s="3"/>
    </row>
    <row r="153" spans="2:11" x14ac:dyDescent="0.35">
      <c r="B153" s="25">
        <v>149</v>
      </c>
      <c r="C153" s="26" t="s">
        <v>769</v>
      </c>
      <c r="D153" s="25">
        <v>1</v>
      </c>
      <c r="E153" s="26" t="s">
        <v>770</v>
      </c>
      <c r="F153" s="26" t="s">
        <v>771</v>
      </c>
      <c r="G153" s="26" t="s">
        <v>772</v>
      </c>
      <c r="H153" s="26" t="s">
        <v>254</v>
      </c>
      <c r="I153" s="26" t="s">
        <v>770</v>
      </c>
      <c r="J153" s="3"/>
      <c r="K153" s="3"/>
    </row>
    <row r="154" spans="2:11" x14ac:dyDescent="0.35">
      <c r="B154" s="25">
        <v>150</v>
      </c>
      <c r="C154" s="26" t="s">
        <v>773</v>
      </c>
      <c r="D154" s="25">
        <v>1</v>
      </c>
      <c r="E154" s="26" t="s">
        <v>774</v>
      </c>
      <c r="F154" s="26" t="s">
        <v>775</v>
      </c>
      <c r="G154" s="26" t="s">
        <v>776</v>
      </c>
      <c r="H154" s="26" t="s">
        <v>254</v>
      </c>
      <c r="I154" s="26" t="s">
        <v>777</v>
      </c>
      <c r="J154" s="3"/>
      <c r="K154" s="3"/>
    </row>
    <row r="155" spans="2:11" x14ac:dyDescent="0.35">
      <c r="B155" s="25">
        <v>151</v>
      </c>
      <c r="C155" s="26" t="s">
        <v>778</v>
      </c>
      <c r="D155" s="25">
        <v>3</v>
      </c>
      <c r="E155" s="26" t="s">
        <v>779</v>
      </c>
      <c r="F155" s="26" t="s">
        <v>780</v>
      </c>
      <c r="G155" s="26" t="s">
        <v>781</v>
      </c>
      <c r="H155" s="26" t="s">
        <v>254</v>
      </c>
      <c r="I155" s="26" t="s">
        <v>779</v>
      </c>
      <c r="J155" s="3"/>
      <c r="K155" s="3"/>
    </row>
    <row r="156" spans="2:11" x14ac:dyDescent="0.35">
      <c r="B156" s="25">
        <v>152</v>
      </c>
      <c r="C156" s="26" t="s">
        <v>782</v>
      </c>
      <c r="D156" s="25">
        <v>1</v>
      </c>
      <c r="E156" s="26" t="s">
        <v>783</v>
      </c>
      <c r="F156" s="26" t="s">
        <v>784</v>
      </c>
      <c r="G156" s="26" t="s">
        <v>785</v>
      </c>
      <c r="H156" s="26" t="s">
        <v>254</v>
      </c>
      <c r="I156" s="26" t="s">
        <v>783</v>
      </c>
      <c r="J156" s="3"/>
      <c r="K156" s="3"/>
    </row>
    <row r="157" spans="2:11" x14ac:dyDescent="0.35">
      <c r="B157" s="25">
        <v>153</v>
      </c>
      <c r="C157" s="26" t="s">
        <v>786</v>
      </c>
      <c r="D157" s="25">
        <v>1</v>
      </c>
      <c r="E157" s="26" t="s">
        <v>787</v>
      </c>
      <c r="F157" s="26" t="s">
        <v>788</v>
      </c>
      <c r="G157" s="26" t="s">
        <v>789</v>
      </c>
      <c r="H157" s="26" t="s">
        <v>254</v>
      </c>
      <c r="I157" s="26" t="s">
        <v>787</v>
      </c>
      <c r="J157" s="3"/>
      <c r="K157" s="3"/>
    </row>
    <row r="158" spans="2:11" x14ac:dyDescent="0.35">
      <c r="B158" s="25">
        <v>154</v>
      </c>
      <c r="C158" s="26" t="s">
        <v>790</v>
      </c>
      <c r="D158" s="25">
        <v>1</v>
      </c>
      <c r="E158" s="26" t="s">
        <v>791</v>
      </c>
      <c r="F158" s="26" t="s">
        <v>792</v>
      </c>
      <c r="G158" s="26" t="s">
        <v>793</v>
      </c>
      <c r="H158" s="26" t="s">
        <v>254</v>
      </c>
      <c r="I158" s="26" t="s">
        <v>791</v>
      </c>
      <c r="J158" s="3"/>
      <c r="K158" s="3"/>
    </row>
    <row r="159" spans="2:11" x14ac:dyDescent="0.35">
      <c r="B159" s="25">
        <v>155</v>
      </c>
      <c r="C159" s="26" t="s">
        <v>794</v>
      </c>
      <c r="D159" s="25">
        <v>1</v>
      </c>
      <c r="E159" s="26" t="s">
        <v>795</v>
      </c>
      <c r="F159" s="26" t="s">
        <v>796</v>
      </c>
      <c r="G159" s="26" t="s">
        <v>797</v>
      </c>
      <c r="H159" s="26" t="s">
        <v>254</v>
      </c>
      <c r="I159" s="26" t="s">
        <v>795</v>
      </c>
      <c r="J159" s="3"/>
      <c r="K159" s="3"/>
    </row>
    <row r="160" spans="2:11" x14ac:dyDescent="0.35">
      <c r="B160" s="25">
        <v>156</v>
      </c>
      <c r="C160" s="26" t="s">
        <v>798</v>
      </c>
      <c r="D160" s="25">
        <v>1</v>
      </c>
      <c r="E160" s="26" t="s">
        <v>799</v>
      </c>
      <c r="F160" s="26" t="s">
        <v>800</v>
      </c>
      <c r="G160" s="26" t="s">
        <v>801</v>
      </c>
      <c r="H160" s="26" t="s">
        <v>802</v>
      </c>
      <c r="I160" s="26" t="s">
        <v>803</v>
      </c>
      <c r="J160" s="3"/>
      <c r="K160" s="3"/>
    </row>
    <row r="161" spans="2:11" x14ac:dyDescent="0.35">
      <c r="B161" s="25">
        <v>157</v>
      </c>
      <c r="C161" s="26" t="s">
        <v>804</v>
      </c>
      <c r="D161" s="25">
        <v>1</v>
      </c>
      <c r="E161" s="26" t="s">
        <v>805</v>
      </c>
      <c r="F161" s="26" t="s">
        <v>806</v>
      </c>
      <c r="G161" s="26" t="s">
        <v>807</v>
      </c>
      <c r="H161" s="26" t="s">
        <v>254</v>
      </c>
      <c r="I161" s="26" t="s">
        <v>805</v>
      </c>
      <c r="J161" s="3"/>
      <c r="K161" s="3"/>
    </row>
    <row r="162" spans="2:11" x14ac:dyDescent="0.35">
      <c r="B162" s="25">
        <v>158</v>
      </c>
      <c r="C162" s="26" t="s">
        <v>808</v>
      </c>
      <c r="D162" s="25">
        <v>1</v>
      </c>
      <c r="E162" s="26" t="s">
        <v>809</v>
      </c>
      <c r="F162" s="26" t="s">
        <v>810</v>
      </c>
      <c r="G162" s="26" t="s">
        <v>811</v>
      </c>
      <c r="H162" s="26" t="s">
        <v>254</v>
      </c>
      <c r="I162" s="26" t="s">
        <v>809</v>
      </c>
      <c r="J162" s="3"/>
      <c r="K162" s="3"/>
    </row>
    <row r="163" spans="2:11" x14ac:dyDescent="0.35">
      <c r="B163" s="25">
        <v>159</v>
      </c>
      <c r="C163" s="26" t="s">
        <v>812</v>
      </c>
      <c r="D163" s="25">
        <v>2</v>
      </c>
      <c r="E163" s="26" t="s">
        <v>813</v>
      </c>
      <c r="F163" s="26" t="s">
        <v>814</v>
      </c>
      <c r="G163" s="26" t="s">
        <v>815</v>
      </c>
      <c r="H163" s="26" t="s">
        <v>816</v>
      </c>
      <c r="I163" s="26" t="s">
        <v>817</v>
      </c>
      <c r="J163" s="3"/>
      <c r="K163" s="3"/>
    </row>
    <row r="164" spans="2:11" x14ac:dyDescent="0.35">
      <c r="B164" s="25">
        <v>160</v>
      </c>
      <c r="C164" s="26" t="s">
        <v>818</v>
      </c>
      <c r="D164" s="25">
        <v>4</v>
      </c>
      <c r="E164" s="26" t="s">
        <v>819</v>
      </c>
      <c r="F164" s="26" t="s">
        <v>820</v>
      </c>
      <c r="G164" s="26" t="s">
        <v>821</v>
      </c>
      <c r="H164" s="26" t="s">
        <v>254</v>
      </c>
      <c r="I164" s="26" t="s">
        <v>819</v>
      </c>
      <c r="J164" s="3"/>
      <c r="K164" s="3"/>
    </row>
    <row r="165" spans="2:11" x14ac:dyDescent="0.35">
      <c r="B165" s="25">
        <v>161</v>
      </c>
      <c r="C165" s="26" t="s">
        <v>822</v>
      </c>
      <c r="D165" s="25">
        <v>5</v>
      </c>
      <c r="E165" s="26" t="s">
        <v>823</v>
      </c>
      <c r="F165" s="26" t="s">
        <v>824</v>
      </c>
      <c r="G165" s="26" t="s">
        <v>825</v>
      </c>
      <c r="H165" s="26" t="s">
        <v>254</v>
      </c>
      <c r="I165" s="26" t="s">
        <v>823</v>
      </c>
      <c r="J165" s="3"/>
      <c r="K165" s="3"/>
    </row>
    <row r="166" spans="2:11" x14ac:dyDescent="0.35">
      <c r="B166" s="25">
        <v>162</v>
      </c>
      <c r="C166" s="26" t="s">
        <v>826</v>
      </c>
      <c r="D166" s="25">
        <v>1</v>
      </c>
      <c r="E166" s="26" t="s">
        <v>827</v>
      </c>
      <c r="F166" s="26" t="s">
        <v>828</v>
      </c>
      <c r="G166" s="26" t="s">
        <v>829</v>
      </c>
      <c r="H166" s="26" t="s">
        <v>830</v>
      </c>
      <c r="I166" s="26" t="s">
        <v>827</v>
      </c>
      <c r="J166" s="3"/>
      <c r="K166" s="3"/>
    </row>
    <row r="167" spans="2:11" x14ac:dyDescent="0.35">
      <c r="B167" s="25">
        <v>163</v>
      </c>
      <c r="C167" s="26" t="s">
        <v>831</v>
      </c>
      <c r="D167" s="25">
        <v>1</v>
      </c>
      <c r="E167" s="26" t="s">
        <v>832</v>
      </c>
      <c r="F167" s="26" t="s">
        <v>833</v>
      </c>
      <c r="G167" s="26" t="s">
        <v>834</v>
      </c>
      <c r="H167" s="26" t="s">
        <v>835</v>
      </c>
      <c r="I167" s="26" t="s">
        <v>832</v>
      </c>
      <c r="J167" s="3"/>
      <c r="K167" s="3"/>
    </row>
    <row r="168" spans="2:11" x14ac:dyDescent="0.35">
      <c r="B168" s="25">
        <v>164</v>
      </c>
      <c r="C168" s="26" t="s">
        <v>836</v>
      </c>
      <c r="D168" s="25">
        <v>2</v>
      </c>
      <c r="E168" s="26" t="s">
        <v>837</v>
      </c>
      <c r="F168" s="26" t="s">
        <v>838</v>
      </c>
      <c r="G168" s="26" t="s">
        <v>839</v>
      </c>
      <c r="H168" s="26" t="s">
        <v>254</v>
      </c>
      <c r="I168" s="26" t="s">
        <v>837</v>
      </c>
      <c r="J168" s="3"/>
      <c r="K168" s="3"/>
    </row>
    <row r="169" spans="2:11" x14ac:dyDescent="0.35">
      <c r="B169" s="25">
        <v>165</v>
      </c>
      <c r="C169" s="26" t="s">
        <v>840</v>
      </c>
      <c r="D169" s="25">
        <v>6</v>
      </c>
      <c r="E169" s="26" t="s">
        <v>841</v>
      </c>
      <c r="F169" s="26" t="s">
        <v>842</v>
      </c>
      <c r="G169" s="26" t="s">
        <v>843</v>
      </c>
      <c r="H169" s="26" t="s">
        <v>254</v>
      </c>
      <c r="I169" s="26" t="s">
        <v>841</v>
      </c>
      <c r="J169" s="3"/>
      <c r="K169" s="3"/>
    </row>
    <row r="170" spans="2:11" x14ac:dyDescent="0.35">
      <c r="B170" s="25">
        <v>166</v>
      </c>
      <c r="C170" s="26" t="s">
        <v>844</v>
      </c>
      <c r="D170" s="25">
        <v>1</v>
      </c>
      <c r="E170" s="26" t="s">
        <v>845</v>
      </c>
      <c r="F170" s="26" t="s">
        <v>846</v>
      </c>
      <c r="G170" s="26" t="s">
        <v>847</v>
      </c>
      <c r="H170" s="26" t="s">
        <v>254</v>
      </c>
      <c r="I170" s="26" t="s">
        <v>845</v>
      </c>
      <c r="J170" s="3"/>
      <c r="K170" s="3"/>
    </row>
    <row r="171" spans="2:11" x14ac:dyDescent="0.35">
      <c r="B171" s="25">
        <v>167</v>
      </c>
      <c r="C171" s="26" t="s">
        <v>848</v>
      </c>
      <c r="D171" s="25">
        <v>1</v>
      </c>
      <c r="E171" s="26" t="s">
        <v>849</v>
      </c>
      <c r="F171" s="26" t="s">
        <v>850</v>
      </c>
      <c r="G171" s="26" t="s">
        <v>851</v>
      </c>
      <c r="H171" s="26" t="s">
        <v>254</v>
      </c>
      <c r="I171" s="26" t="s">
        <v>849</v>
      </c>
      <c r="J171" s="3"/>
      <c r="K171" s="3"/>
    </row>
    <row r="172" spans="2:11" x14ac:dyDescent="0.35">
      <c r="B172" s="25">
        <v>168</v>
      </c>
      <c r="C172" s="26" t="s">
        <v>852</v>
      </c>
      <c r="D172" s="25">
        <v>1</v>
      </c>
      <c r="E172" s="26" t="s">
        <v>853</v>
      </c>
      <c r="F172" s="26" t="s">
        <v>854</v>
      </c>
      <c r="G172" s="26" t="s">
        <v>855</v>
      </c>
      <c r="H172" s="26" t="s">
        <v>254</v>
      </c>
      <c r="I172" s="26" t="s">
        <v>853</v>
      </c>
      <c r="J172" s="3"/>
      <c r="K172" s="3"/>
    </row>
    <row r="173" spans="2:11" x14ac:dyDescent="0.35">
      <c r="B173" s="25">
        <v>169</v>
      </c>
      <c r="C173" s="26" t="s">
        <v>856</v>
      </c>
      <c r="D173" s="25">
        <v>6</v>
      </c>
      <c r="E173" s="26" t="s">
        <v>857</v>
      </c>
      <c r="F173" s="26" t="s">
        <v>858</v>
      </c>
      <c r="G173" s="26" t="s">
        <v>859</v>
      </c>
      <c r="H173" s="26" t="s">
        <v>254</v>
      </c>
      <c r="I173" s="26" t="s">
        <v>857</v>
      </c>
      <c r="J173" s="3"/>
      <c r="K173" s="3"/>
    </row>
    <row r="174" spans="2:11" x14ac:dyDescent="0.35">
      <c r="B174" s="25">
        <v>170</v>
      </c>
      <c r="C174" s="26" t="s">
        <v>860</v>
      </c>
      <c r="D174" s="25">
        <v>1</v>
      </c>
      <c r="E174" s="26" t="s">
        <v>861</v>
      </c>
      <c r="F174" s="26" t="s">
        <v>862</v>
      </c>
      <c r="G174" s="26" t="s">
        <v>863</v>
      </c>
      <c r="H174" s="26" t="s">
        <v>864</v>
      </c>
      <c r="I174" s="26" t="s">
        <v>861</v>
      </c>
      <c r="J174" s="3"/>
      <c r="K174" s="3"/>
    </row>
    <row r="175" spans="2:11" x14ac:dyDescent="0.35">
      <c r="B175" s="25">
        <v>171</v>
      </c>
      <c r="C175" s="26" t="s">
        <v>865</v>
      </c>
      <c r="D175" s="25">
        <v>1</v>
      </c>
      <c r="E175" s="26" t="s">
        <v>866</v>
      </c>
      <c r="F175" s="26" t="s">
        <v>867</v>
      </c>
      <c r="G175" s="26" t="s">
        <v>868</v>
      </c>
      <c r="H175" s="26" t="s">
        <v>254</v>
      </c>
      <c r="I175" s="26" t="s">
        <v>866</v>
      </c>
      <c r="J175" s="3"/>
      <c r="K175" s="3"/>
    </row>
    <row r="176" spans="2:11" x14ac:dyDescent="0.35">
      <c r="B176" s="25">
        <v>172</v>
      </c>
      <c r="C176" s="26" t="s">
        <v>869</v>
      </c>
      <c r="D176" s="25">
        <v>1</v>
      </c>
      <c r="E176" s="26" t="s">
        <v>870</v>
      </c>
      <c r="F176" s="26" t="s">
        <v>871</v>
      </c>
      <c r="G176" s="26" t="s">
        <v>872</v>
      </c>
      <c r="H176" s="26" t="s">
        <v>864</v>
      </c>
      <c r="I176" s="26" t="s">
        <v>870</v>
      </c>
      <c r="J176" s="3"/>
      <c r="K176" s="3"/>
    </row>
    <row r="177" spans="2:11" x14ac:dyDescent="0.35">
      <c r="B177" s="25">
        <v>173</v>
      </c>
      <c r="C177" s="26" t="s">
        <v>873</v>
      </c>
      <c r="D177" s="25">
        <v>1</v>
      </c>
      <c r="E177" s="26" t="s">
        <v>874</v>
      </c>
      <c r="F177" s="26" t="s">
        <v>875</v>
      </c>
      <c r="G177" s="26" t="s">
        <v>876</v>
      </c>
      <c r="H177" s="26" t="s">
        <v>254</v>
      </c>
      <c r="I177" s="26" t="s">
        <v>877</v>
      </c>
      <c r="J177" s="3"/>
      <c r="K177" s="3"/>
    </row>
    <row r="178" spans="2:11" x14ac:dyDescent="0.35">
      <c r="B178" s="25">
        <v>174</v>
      </c>
      <c r="C178" s="26" t="s">
        <v>878</v>
      </c>
      <c r="D178" s="25">
        <v>1</v>
      </c>
      <c r="E178" s="26" t="s">
        <v>879</v>
      </c>
      <c r="F178" s="26" t="s">
        <v>880</v>
      </c>
      <c r="G178" s="26" t="s">
        <v>881</v>
      </c>
      <c r="H178" s="26" t="s">
        <v>254</v>
      </c>
      <c r="I178" s="26" t="s">
        <v>879</v>
      </c>
      <c r="J178" s="3"/>
      <c r="K178" s="3"/>
    </row>
    <row r="179" spans="2:11" x14ac:dyDescent="0.35">
      <c r="B179" s="25">
        <v>175</v>
      </c>
      <c r="C179" s="26" t="s">
        <v>882</v>
      </c>
      <c r="D179" s="25">
        <v>4</v>
      </c>
      <c r="E179" s="26" t="s">
        <v>883</v>
      </c>
      <c r="F179" s="26" t="s">
        <v>884</v>
      </c>
      <c r="G179" s="26" t="s">
        <v>885</v>
      </c>
      <c r="H179" s="26" t="s">
        <v>254</v>
      </c>
      <c r="I179" s="26" t="s">
        <v>883</v>
      </c>
      <c r="J179" s="3"/>
      <c r="K179" s="3"/>
    </row>
    <row r="180" spans="2:11" x14ac:dyDescent="0.35">
      <c r="B180" s="25">
        <v>176</v>
      </c>
      <c r="C180" s="26" t="s">
        <v>886</v>
      </c>
      <c r="D180" s="25">
        <v>1</v>
      </c>
      <c r="E180" s="26" t="s">
        <v>887</v>
      </c>
      <c r="F180" s="26" t="s">
        <v>888</v>
      </c>
      <c r="G180" s="26" t="s">
        <v>889</v>
      </c>
      <c r="H180" s="26" t="s">
        <v>830</v>
      </c>
      <c r="I180" s="26" t="s">
        <v>890</v>
      </c>
      <c r="J180" s="3"/>
      <c r="K180" s="3"/>
    </row>
    <row r="181" spans="2:11" x14ac:dyDescent="0.35">
      <c r="B181" s="25">
        <v>177</v>
      </c>
      <c r="C181" s="26" t="s">
        <v>891</v>
      </c>
      <c r="D181" s="25">
        <v>2</v>
      </c>
      <c r="E181" s="26" t="s">
        <v>892</v>
      </c>
      <c r="F181" s="26" t="s">
        <v>893</v>
      </c>
      <c r="G181" s="26" t="s">
        <v>894</v>
      </c>
      <c r="H181" s="26" t="s">
        <v>254</v>
      </c>
      <c r="I181" s="26" t="s">
        <v>892</v>
      </c>
      <c r="J181" s="3"/>
      <c r="K181" s="3"/>
    </row>
    <row r="182" spans="2:11" x14ac:dyDescent="0.35">
      <c r="B182" s="25">
        <v>178</v>
      </c>
      <c r="C182" s="26" t="s">
        <v>895</v>
      </c>
      <c r="D182" s="25">
        <v>1</v>
      </c>
      <c r="E182" s="26" t="s">
        <v>896</v>
      </c>
      <c r="F182" s="26" t="s">
        <v>897</v>
      </c>
      <c r="G182" s="26" t="s">
        <v>898</v>
      </c>
      <c r="H182" s="26" t="s">
        <v>254</v>
      </c>
      <c r="I182" s="26" t="s">
        <v>896</v>
      </c>
      <c r="J182" s="3"/>
      <c r="K182" s="3"/>
    </row>
    <row r="183" spans="2:11" x14ac:dyDescent="0.35">
      <c r="B183" s="25">
        <v>179</v>
      </c>
      <c r="C183" s="26" t="s">
        <v>899</v>
      </c>
      <c r="D183" s="25">
        <v>1</v>
      </c>
      <c r="E183" s="26" t="s">
        <v>900</v>
      </c>
      <c r="F183" s="26" t="s">
        <v>901</v>
      </c>
      <c r="G183" s="26" t="s">
        <v>902</v>
      </c>
      <c r="H183" s="26" t="s">
        <v>903</v>
      </c>
      <c r="I183" s="26" t="s">
        <v>900</v>
      </c>
      <c r="J183" s="3"/>
      <c r="K183" s="3"/>
    </row>
    <row r="184" spans="2:11" x14ac:dyDescent="0.35">
      <c r="B184" s="4">
        <v>180</v>
      </c>
      <c r="C184" s="5" t="s">
        <v>904</v>
      </c>
      <c r="D184" s="4">
        <v>1</v>
      </c>
      <c r="E184" s="5" t="s">
        <v>905</v>
      </c>
      <c r="F184" s="5" t="s">
        <v>906</v>
      </c>
      <c r="G184" s="5" t="s">
        <v>907</v>
      </c>
      <c r="H184" s="5" t="s">
        <v>254</v>
      </c>
      <c r="I184" s="5" t="s">
        <v>905</v>
      </c>
      <c r="J184" s="3"/>
      <c r="K184" s="3"/>
    </row>
    <row r="185" spans="2:11" x14ac:dyDescent="0.35">
      <c r="B185" s="4">
        <v>181</v>
      </c>
      <c r="C185" s="5" t="s">
        <v>908</v>
      </c>
      <c r="D185" s="4">
        <v>2</v>
      </c>
      <c r="E185" s="5" t="s">
        <v>909</v>
      </c>
      <c r="F185" s="5" t="s">
        <v>910</v>
      </c>
      <c r="G185" s="5" t="s">
        <v>911</v>
      </c>
      <c r="H185" s="5" t="s">
        <v>254</v>
      </c>
      <c r="I185" s="5" t="s">
        <v>909</v>
      </c>
      <c r="J185" s="3"/>
      <c r="K185" s="3"/>
    </row>
    <row r="186" spans="2:11" x14ac:dyDescent="0.35">
      <c r="B186" s="4">
        <v>182</v>
      </c>
      <c r="C186" s="5" t="s">
        <v>912</v>
      </c>
      <c r="D186" s="4">
        <v>1</v>
      </c>
      <c r="E186" s="5" t="s">
        <v>913</v>
      </c>
      <c r="F186" s="5" t="s">
        <v>914</v>
      </c>
      <c r="G186" s="5" t="s">
        <v>915</v>
      </c>
      <c r="H186" s="5" t="s">
        <v>254</v>
      </c>
      <c r="I186" s="5" t="s">
        <v>913</v>
      </c>
      <c r="J186" s="3"/>
      <c r="K186" s="3"/>
    </row>
    <row r="187" spans="2:11" x14ac:dyDescent="0.35">
      <c r="B187" s="4">
        <v>183</v>
      </c>
      <c r="C187" s="5" t="s">
        <v>916</v>
      </c>
      <c r="D187" s="4">
        <v>1</v>
      </c>
      <c r="E187" s="5" t="s">
        <v>917</v>
      </c>
      <c r="F187" s="5" t="s">
        <v>918</v>
      </c>
      <c r="G187" s="5" t="s">
        <v>919</v>
      </c>
      <c r="H187" s="5" t="s">
        <v>254</v>
      </c>
      <c r="I187" s="5" t="s">
        <v>917</v>
      </c>
      <c r="J187" s="3"/>
      <c r="K187" s="3"/>
    </row>
    <row r="188" spans="2:11" x14ac:dyDescent="0.35">
      <c r="B188" s="4">
        <v>184</v>
      </c>
      <c r="C188" s="5" t="s">
        <v>920</v>
      </c>
      <c r="D188" s="4">
        <v>2</v>
      </c>
      <c r="E188" s="5" t="s">
        <v>921</v>
      </c>
      <c r="F188" s="5" t="s">
        <v>922</v>
      </c>
      <c r="G188" s="5" t="s">
        <v>923</v>
      </c>
      <c r="H188" s="5" t="s">
        <v>254</v>
      </c>
      <c r="I188" s="5" t="s">
        <v>921</v>
      </c>
      <c r="J188" s="3"/>
      <c r="K188" s="3"/>
    </row>
    <row r="189" spans="2:11" x14ac:dyDescent="0.35">
      <c r="B189" s="4">
        <v>185</v>
      </c>
      <c r="C189" s="5" t="s">
        <v>924</v>
      </c>
      <c r="D189" s="4">
        <v>1</v>
      </c>
      <c r="E189" s="5" t="s">
        <v>925</v>
      </c>
      <c r="F189" s="5" t="s">
        <v>926</v>
      </c>
      <c r="G189" s="5" t="s">
        <v>927</v>
      </c>
      <c r="H189" s="5" t="s">
        <v>928</v>
      </c>
      <c r="I189" s="5" t="s">
        <v>929</v>
      </c>
      <c r="J189" s="3"/>
      <c r="K189" s="3"/>
    </row>
    <row r="190" spans="2:11" x14ac:dyDescent="0.35">
      <c r="B190" s="4">
        <v>186</v>
      </c>
      <c r="C190" s="5" t="s">
        <v>930</v>
      </c>
      <c r="D190" s="4">
        <v>1</v>
      </c>
      <c r="E190" s="5" t="s">
        <v>931</v>
      </c>
      <c r="F190" s="5" t="s">
        <v>932</v>
      </c>
      <c r="G190" s="5" t="s">
        <v>933</v>
      </c>
      <c r="H190" s="5" t="s">
        <v>254</v>
      </c>
      <c r="I190" s="5" t="s">
        <v>931</v>
      </c>
      <c r="J190" s="3"/>
      <c r="K190" s="3"/>
    </row>
    <row r="191" spans="2:11" x14ac:dyDescent="0.35">
      <c r="B191" s="4">
        <v>187</v>
      </c>
      <c r="C191" s="5" t="s">
        <v>934</v>
      </c>
      <c r="D191" s="4">
        <v>1</v>
      </c>
      <c r="E191" s="5" t="s">
        <v>935</v>
      </c>
      <c r="F191" s="5" t="s">
        <v>936</v>
      </c>
      <c r="G191" s="5" t="s">
        <v>937</v>
      </c>
      <c r="H191" s="5" t="s">
        <v>254</v>
      </c>
      <c r="I191" s="5" t="s">
        <v>935</v>
      </c>
      <c r="J191" s="3"/>
      <c r="K191" s="3"/>
    </row>
    <row r="192" spans="2:11" x14ac:dyDescent="0.35">
      <c r="B192" s="4">
        <v>188</v>
      </c>
      <c r="C192" s="5" t="s">
        <v>938</v>
      </c>
      <c r="D192" s="4">
        <v>1</v>
      </c>
      <c r="E192" s="5" t="s">
        <v>939</v>
      </c>
      <c r="F192" s="5" t="s">
        <v>940</v>
      </c>
      <c r="G192" s="5" t="s">
        <v>941</v>
      </c>
      <c r="H192" s="5" t="s">
        <v>254</v>
      </c>
      <c r="I192" s="5" t="s">
        <v>939</v>
      </c>
      <c r="J192" s="3"/>
      <c r="K192" s="3"/>
    </row>
    <row r="193" spans="2:11" x14ac:dyDescent="0.35">
      <c r="B193" s="4">
        <v>189</v>
      </c>
      <c r="C193" s="5" t="s">
        <v>942</v>
      </c>
      <c r="D193" s="4">
        <v>1</v>
      </c>
      <c r="E193" s="5" t="s">
        <v>943</v>
      </c>
      <c r="F193" s="5" t="s">
        <v>944</v>
      </c>
      <c r="G193" s="5" t="s">
        <v>945</v>
      </c>
      <c r="H193" s="5" t="s">
        <v>254</v>
      </c>
      <c r="I193" s="5" t="s">
        <v>943</v>
      </c>
      <c r="J193" s="3"/>
      <c r="K193" s="3"/>
    </row>
    <row r="194" spans="2:11" x14ac:dyDescent="0.35">
      <c r="B194" s="4">
        <v>190</v>
      </c>
      <c r="C194" s="5" t="s">
        <v>946</v>
      </c>
      <c r="D194" s="4">
        <v>7</v>
      </c>
      <c r="E194" s="5" t="s">
        <v>947</v>
      </c>
      <c r="F194" s="5" t="s">
        <v>948</v>
      </c>
      <c r="G194" s="5" t="s">
        <v>949</v>
      </c>
      <c r="H194" s="5" t="s">
        <v>254</v>
      </c>
      <c r="I194" s="5" t="s">
        <v>947</v>
      </c>
      <c r="J194" s="3"/>
      <c r="K194" s="3"/>
    </row>
    <row r="195" spans="2:11" x14ac:dyDescent="0.35">
      <c r="B195" s="4">
        <v>191</v>
      </c>
      <c r="C195" s="5" t="s">
        <v>950</v>
      </c>
      <c r="D195" s="4">
        <v>1</v>
      </c>
      <c r="E195" s="5" t="s">
        <v>951</v>
      </c>
      <c r="F195" s="5" t="s">
        <v>952</v>
      </c>
      <c r="G195" s="5" t="s">
        <v>953</v>
      </c>
      <c r="H195" s="5" t="s">
        <v>802</v>
      </c>
      <c r="I195" s="5" t="s">
        <v>954</v>
      </c>
      <c r="J195" s="3"/>
      <c r="K195" s="3"/>
    </row>
    <row r="196" spans="2:11" x14ac:dyDescent="0.35">
      <c r="B196" s="4">
        <v>192</v>
      </c>
      <c r="C196" s="5" t="s">
        <v>955</v>
      </c>
      <c r="D196" s="4">
        <v>1</v>
      </c>
      <c r="E196" s="5" t="s">
        <v>956</v>
      </c>
      <c r="F196" s="5" t="s">
        <v>957</v>
      </c>
      <c r="G196" s="5" t="s">
        <v>958</v>
      </c>
      <c r="H196" s="5" t="s">
        <v>254</v>
      </c>
      <c r="I196" s="5" t="s">
        <v>956</v>
      </c>
      <c r="J196" s="3"/>
      <c r="K196" s="3"/>
    </row>
    <row r="197" spans="2:11" x14ac:dyDescent="0.35">
      <c r="B197" s="4">
        <v>193</v>
      </c>
      <c r="C197" s="5" t="s">
        <v>959</v>
      </c>
      <c r="D197" s="4">
        <v>1</v>
      </c>
      <c r="E197" s="5" t="s">
        <v>960</v>
      </c>
      <c r="F197" s="5" t="s">
        <v>961</v>
      </c>
      <c r="G197" s="5" t="s">
        <v>962</v>
      </c>
      <c r="H197" s="5" t="s">
        <v>254</v>
      </c>
      <c r="I197" s="5" t="s">
        <v>960</v>
      </c>
      <c r="J197" s="3"/>
      <c r="K197" s="3"/>
    </row>
    <row r="198" spans="2:11" x14ac:dyDescent="0.35">
      <c r="B198" s="4">
        <v>194</v>
      </c>
      <c r="C198" s="5" t="s">
        <v>963</v>
      </c>
      <c r="D198" s="4">
        <v>1</v>
      </c>
      <c r="E198" s="5" t="s">
        <v>964</v>
      </c>
      <c r="F198" s="5" t="s">
        <v>965</v>
      </c>
      <c r="G198" s="5" t="s">
        <v>966</v>
      </c>
      <c r="H198" s="5" t="s">
        <v>254</v>
      </c>
      <c r="I198" s="5" t="s">
        <v>964</v>
      </c>
      <c r="J198" s="3"/>
      <c r="K198" s="3"/>
    </row>
    <row r="199" spans="2:11" x14ac:dyDescent="0.35">
      <c r="B199" s="4">
        <v>195</v>
      </c>
      <c r="C199" s="5" t="s">
        <v>967</v>
      </c>
      <c r="D199" s="4">
        <v>1</v>
      </c>
      <c r="E199" s="5" t="s">
        <v>968</v>
      </c>
      <c r="F199" s="5" t="s">
        <v>969</v>
      </c>
      <c r="G199" s="5" t="s">
        <v>970</v>
      </c>
      <c r="H199" s="5" t="s">
        <v>254</v>
      </c>
      <c r="I199" s="5" t="s">
        <v>968</v>
      </c>
      <c r="J199" s="3"/>
      <c r="K199" s="3"/>
    </row>
    <row r="200" spans="2:11" x14ac:dyDescent="0.35">
      <c r="B200" s="4">
        <v>196</v>
      </c>
      <c r="C200" s="5" t="s">
        <v>971</v>
      </c>
      <c r="D200" s="4">
        <v>1</v>
      </c>
      <c r="E200" s="5" t="s">
        <v>972</v>
      </c>
      <c r="F200" s="5" t="s">
        <v>973</v>
      </c>
      <c r="G200" s="5" t="s">
        <v>974</v>
      </c>
      <c r="H200" s="5" t="s">
        <v>254</v>
      </c>
      <c r="I200" s="5" t="s">
        <v>972</v>
      </c>
      <c r="J200" s="3"/>
      <c r="K200" s="3"/>
    </row>
    <row r="201" spans="2:11" x14ac:dyDescent="0.35">
      <c r="B201" s="4">
        <v>197</v>
      </c>
      <c r="C201" s="5" t="s">
        <v>975</v>
      </c>
      <c r="D201" s="4">
        <v>1</v>
      </c>
      <c r="E201" s="5" t="s">
        <v>976</v>
      </c>
      <c r="F201" s="5" t="s">
        <v>977</v>
      </c>
      <c r="G201" s="5" t="s">
        <v>978</v>
      </c>
      <c r="H201" s="5" t="s">
        <v>254</v>
      </c>
      <c r="I201" s="5" t="s">
        <v>976</v>
      </c>
      <c r="J201" s="3"/>
      <c r="K201" s="3"/>
    </row>
    <row r="202" spans="2:11" x14ac:dyDescent="0.35">
      <c r="B202" s="4">
        <v>198</v>
      </c>
      <c r="C202" s="5" t="s">
        <v>979</v>
      </c>
      <c r="D202" s="4">
        <v>3</v>
      </c>
      <c r="E202" s="5" t="s">
        <v>980</v>
      </c>
      <c r="F202" s="5" t="s">
        <v>981</v>
      </c>
      <c r="G202" s="5" t="s">
        <v>982</v>
      </c>
      <c r="H202" s="5" t="s">
        <v>254</v>
      </c>
      <c r="I202" s="5" t="s">
        <v>983</v>
      </c>
      <c r="J202" s="3"/>
      <c r="K202" s="3"/>
    </row>
    <row r="203" spans="2:11" x14ac:dyDescent="0.35">
      <c r="B203" s="4">
        <v>199</v>
      </c>
      <c r="C203" s="5" t="s">
        <v>984</v>
      </c>
      <c r="D203" s="4">
        <v>1</v>
      </c>
      <c r="E203" s="5" t="s">
        <v>985</v>
      </c>
      <c r="F203" s="5" t="s">
        <v>986</v>
      </c>
      <c r="G203" s="5" t="s">
        <v>987</v>
      </c>
      <c r="H203" s="5" t="s">
        <v>254</v>
      </c>
      <c r="I203" s="5" t="s">
        <v>985</v>
      </c>
      <c r="J203" s="3"/>
      <c r="K203" s="3"/>
    </row>
    <row r="204" spans="2:11" x14ac:dyDescent="0.35">
      <c r="B204" s="4">
        <v>200</v>
      </c>
      <c r="C204" s="5" t="s">
        <v>988</v>
      </c>
      <c r="D204" s="4">
        <v>1</v>
      </c>
      <c r="E204" s="5" t="s">
        <v>989</v>
      </c>
      <c r="F204" s="5" t="s">
        <v>990</v>
      </c>
      <c r="G204" s="5" t="s">
        <v>991</v>
      </c>
      <c r="H204" s="5" t="s">
        <v>254</v>
      </c>
      <c r="I204" s="5" t="s">
        <v>989</v>
      </c>
      <c r="J204" s="3"/>
      <c r="K204" s="3"/>
    </row>
    <row r="205" spans="2:11" x14ac:dyDescent="0.35">
      <c r="B205" s="4">
        <v>201</v>
      </c>
      <c r="C205" s="5" t="s">
        <v>992</v>
      </c>
      <c r="D205" s="4">
        <v>1</v>
      </c>
      <c r="E205" s="5" t="s">
        <v>993</v>
      </c>
      <c r="F205" s="5" t="s">
        <v>994</v>
      </c>
      <c r="G205" s="5" t="s">
        <v>995</v>
      </c>
      <c r="H205" s="5" t="s">
        <v>254</v>
      </c>
      <c r="I205" s="5" t="s">
        <v>993</v>
      </c>
      <c r="J205" s="3"/>
      <c r="K205" s="3"/>
    </row>
    <row r="206" spans="2:11" x14ac:dyDescent="0.35">
      <c r="B206" s="4">
        <v>202</v>
      </c>
      <c r="C206" s="5" t="s">
        <v>996</v>
      </c>
      <c r="D206" s="4">
        <v>2</v>
      </c>
      <c r="E206" s="5" t="s">
        <v>997</v>
      </c>
      <c r="F206" s="5" t="s">
        <v>998</v>
      </c>
      <c r="G206" s="5" t="s">
        <v>999</v>
      </c>
      <c r="H206" s="5" t="s">
        <v>254</v>
      </c>
      <c r="I206" s="5" t="s">
        <v>997</v>
      </c>
      <c r="J206" s="3"/>
      <c r="K206" s="3"/>
    </row>
    <row r="207" spans="2:11" x14ac:dyDescent="0.35">
      <c r="B207" s="4">
        <v>203</v>
      </c>
      <c r="C207" s="5" t="s">
        <v>1000</v>
      </c>
      <c r="D207" s="4">
        <v>2</v>
      </c>
      <c r="E207" s="5" t="s">
        <v>1001</v>
      </c>
      <c r="F207" s="5" t="s">
        <v>1002</v>
      </c>
      <c r="G207" s="5" t="s">
        <v>1003</v>
      </c>
      <c r="H207" s="5" t="s">
        <v>254</v>
      </c>
      <c r="I207" s="5" t="s">
        <v>1004</v>
      </c>
      <c r="J207" s="3"/>
      <c r="K207" s="3"/>
    </row>
    <row r="208" spans="2:11" x14ac:dyDescent="0.35">
      <c r="B208" s="4">
        <v>204</v>
      </c>
      <c r="C208" s="5" t="s">
        <v>1005</v>
      </c>
      <c r="D208" s="4">
        <v>1</v>
      </c>
      <c r="E208" s="5" t="s">
        <v>1006</v>
      </c>
      <c r="F208" s="5" t="s">
        <v>1007</v>
      </c>
      <c r="G208" s="5" t="s">
        <v>1008</v>
      </c>
      <c r="H208" s="5" t="s">
        <v>254</v>
      </c>
      <c r="I208" s="5" t="s">
        <v>1006</v>
      </c>
      <c r="J208" s="3"/>
      <c r="K208" s="3"/>
    </row>
    <row r="209" spans="2:11" x14ac:dyDescent="0.35">
      <c r="B209" s="4">
        <v>205</v>
      </c>
      <c r="C209" s="5" t="s">
        <v>1009</v>
      </c>
      <c r="D209" s="4">
        <v>2</v>
      </c>
      <c r="E209" s="5" t="s">
        <v>1010</v>
      </c>
      <c r="F209" s="5" t="s">
        <v>1011</v>
      </c>
      <c r="G209" s="5" t="s">
        <v>1012</v>
      </c>
      <c r="H209" s="5" t="s">
        <v>254</v>
      </c>
      <c r="I209" s="5" t="s">
        <v>1010</v>
      </c>
      <c r="J209" s="3"/>
      <c r="K209" s="3"/>
    </row>
    <row r="210" spans="2:11" x14ac:dyDescent="0.35">
      <c r="B210" s="4">
        <v>206</v>
      </c>
      <c r="C210" s="5" t="s">
        <v>1013</v>
      </c>
      <c r="D210" s="4">
        <v>2</v>
      </c>
      <c r="E210" s="5" t="s">
        <v>1014</v>
      </c>
      <c r="F210" s="5" t="s">
        <v>1015</v>
      </c>
      <c r="G210" s="5" t="s">
        <v>1016</v>
      </c>
      <c r="H210" s="5" t="s">
        <v>254</v>
      </c>
      <c r="I210" s="5" t="s">
        <v>1014</v>
      </c>
      <c r="J210" s="3"/>
      <c r="K210" s="3"/>
    </row>
    <row r="211" spans="2:11" x14ac:dyDescent="0.35">
      <c r="B211" s="4">
        <v>207</v>
      </c>
      <c r="C211" s="5" t="s">
        <v>1017</v>
      </c>
      <c r="D211" s="4">
        <v>1</v>
      </c>
      <c r="E211" s="5" t="s">
        <v>1018</v>
      </c>
      <c r="F211" s="5" t="s">
        <v>1019</v>
      </c>
      <c r="G211" s="5" t="s">
        <v>1020</v>
      </c>
      <c r="H211" s="5" t="s">
        <v>903</v>
      </c>
      <c r="I211" s="5" t="s">
        <v>1021</v>
      </c>
      <c r="J211" s="3"/>
      <c r="K211" s="3"/>
    </row>
    <row r="212" spans="2:11" x14ac:dyDescent="0.35">
      <c r="B212" s="4">
        <v>208</v>
      </c>
      <c r="C212" s="5" t="s">
        <v>1022</v>
      </c>
      <c r="D212" s="4">
        <v>1</v>
      </c>
      <c r="E212" s="5" t="s">
        <v>1023</v>
      </c>
      <c r="F212" s="5" t="s">
        <v>1024</v>
      </c>
      <c r="G212" s="5" t="s">
        <v>1025</v>
      </c>
      <c r="H212" s="5" t="s">
        <v>254</v>
      </c>
      <c r="I212" s="5" t="s">
        <v>1023</v>
      </c>
      <c r="J212" s="3"/>
      <c r="K212" s="3"/>
    </row>
    <row r="213" spans="2:11" x14ac:dyDescent="0.35">
      <c r="B213" s="4">
        <v>209</v>
      </c>
      <c r="C213" s="5" t="s">
        <v>1026</v>
      </c>
      <c r="D213" s="4">
        <v>1</v>
      </c>
      <c r="E213" s="5" t="s">
        <v>1027</v>
      </c>
      <c r="F213" s="5" t="s">
        <v>1028</v>
      </c>
      <c r="G213" s="5" t="s">
        <v>1029</v>
      </c>
      <c r="H213" s="5" t="s">
        <v>254</v>
      </c>
      <c r="I213" s="5" t="s">
        <v>1027</v>
      </c>
      <c r="J213" s="3"/>
      <c r="K213" s="3"/>
    </row>
    <row r="214" spans="2:11" x14ac:dyDescent="0.35">
      <c r="B214" s="4">
        <v>210</v>
      </c>
      <c r="C214" s="5" t="s">
        <v>1030</v>
      </c>
      <c r="D214" s="4">
        <v>1</v>
      </c>
      <c r="E214" s="5" t="s">
        <v>1031</v>
      </c>
      <c r="F214" s="5" t="s">
        <v>1032</v>
      </c>
      <c r="G214" s="5" t="s">
        <v>1033</v>
      </c>
      <c r="H214" s="5" t="s">
        <v>254</v>
      </c>
      <c r="I214" s="5" t="s">
        <v>1031</v>
      </c>
      <c r="J214" s="3"/>
      <c r="K214" s="3"/>
    </row>
    <row r="215" spans="2:11" x14ac:dyDescent="0.35">
      <c r="B215" s="4">
        <v>211</v>
      </c>
      <c r="C215" s="5" t="s">
        <v>1034</v>
      </c>
      <c r="D215" s="4">
        <v>1</v>
      </c>
      <c r="E215" s="5" t="s">
        <v>799</v>
      </c>
      <c r="F215" s="5" t="s">
        <v>1035</v>
      </c>
      <c r="G215" s="5" t="s">
        <v>1036</v>
      </c>
      <c r="H215" s="5" t="s">
        <v>27</v>
      </c>
      <c r="I215" s="5" t="s">
        <v>1037</v>
      </c>
      <c r="J215" s="3"/>
      <c r="K215" s="3"/>
    </row>
    <row r="216" spans="2:11" x14ac:dyDescent="0.35">
      <c r="B216" s="4">
        <v>212</v>
      </c>
      <c r="C216" s="5" t="s">
        <v>1038</v>
      </c>
      <c r="D216" s="4">
        <v>2</v>
      </c>
      <c r="E216" s="5" t="s">
        <v>951</v>
      </c>
      <c r="F216" s="5" t="s">
        <v>1039</v>
      </c>
      <c r="G216" s="5" t="s">
        <v>1040</v>
      </c>
      <c r="H216" s="5" t="s">
        <v>802</v>
      </c>
      <c r="I216" s="5" t="s">
        <v>1041</v>
      </c>
      <c r="J216" s="3"/>
      <c r="K216" s="3"/>
    </row>
    <row r="217" spans="2:11" x14ac:dyDescent="0.35">
      <c r="B217" s="4">
        <v>213</v>
      </c>
      <c r="C217" s="5" t="s">
        <v>1042</v>
      </c>
      <c r="D217" s="4">
        <v>1</v>
      </c>
      <c r="E217" s="5" t="s">
        <v>1043</v>
      </c>
      <c r="F217" s="5" t="s">
        <v>1044</v>
      </c>
      <c r="G217" s="5" t="s">
        <v>1045</v>
      </c>
      <c r="H217" s="5" t="s">
        <v>27</v>
      </c>
      <c r="I217" s="5" t="s">
        <v>1046</v>
      </c>
      <c r="J217" s="3"/>
      <c r="K217" s="3"/>
    </row>
    <row r="218" spans="2:11" x14ac:dyDescent="0.35">
      <c r="B218" s="4">
        <v>214</v>
      </c>
      <c r="C218" s="5" t="s">
        <v>1047</v>
      </c>
      <c r="D218" s="4">
        <v>1</v>
      </c>
      <c r="E218" s="5" t="s">
        <v>1048</v>
      </c>
      <c r="F218" s="5" t="s">
        <v>1049</v>
      </c>
      <c r="G218" s="5" t="s">
        <v>1050</v>
      </c>
      <c r="H218" s="5" t="s">
        <v>1051</v>
      </c>
      <c r="I218" s="5" t="s">
        <v>1052</v>
      </c>
      <c r="J218" s="3"/>
      <c r="K218" s="3"/>
    </row>
  </sheetData>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I44"/>
  <sheetViews>
    <sheetView zoomScale="55" zoomScaleNormal="55" workbookViewId="0">
      <selection activeCell="K26" sqref="K26"/>
    </sheetView>
  </sheetViews>
  <sheetFormatPr defaultRowHeight="14.5" x14ac:dyDescent="0.35"/>
  <cols>
    <col min="2" max="2" width="11.81640625" bestFit="1" customWidth="1"/>
    <col min="3" max="3" width="13.453125" bestFit="1" customWidth="1"/>
    <col min="4" max="4" width="8" bestFit="1" customWidth="1"/>
    <col min="5" max="5" width="5.54296875" bestFit="1" customWidth="1"/>
    <col min="6" max="6" width="10.1796875" bestFit="1" customWidth="1"/>
    <col min="7" max="7" width="38" customWidth="1"/>
    <col min="8" max="8" width="9.54296875" bestFit="1" customWidth="1"/>
    <col min="9" max="9" width="15.6328125" bestFit="1" customWidth="1"/>
  </cols>
  <sheetData>
    <row r="3" spans="2:9" ht="14.4" x14ac:dyDescent="0.3">
      <c r="B3" s="6" t="s">
        <v>0</v>
      </c>
      <c r="C3" s="6" t="s">
        <v>1</v>
      </c>
      <c r="D3" s="6" t="s">
        <v>2</v>
      </c>
      <c r="E3" s="6" t="s">
        <v>3</v>
      </c>
      <c r="F3" s="6" t="s">
        <v>4</v>
      </c>
      <c r="G3" s="6" t="s">
        <v>5</v>
      </c>
      <c r="H3" s="6" t="s">
        <v>6</v>
      </c>
      <c r="I3" s="6" t="s">
        <v>7</v>
      </c>
    </row>
    <row r="4" spans="2:9" ht="14.4" x14ac:dyDescent="0.3">
      <c r="B4" s="3">
        <v>1</v>
      </c>
      <c r="C4" s="3" t="s">
        <v>48</v>
      </c>
      <c r="D4" s="3">
        <v>0</v>
      </c>
      <c r="E4" s="3" t="s">
        <v>48</v>
      </c>
      <c r="F4" s="3" t="s">
        <v>48</v>
      </c>
      <c r="G4" s="3" t="s">
        <v>49</v>
      </c>
      <c r="H4" s="3" t="s">
        <v>48</v>
      </c>
      <c r="I4" s="3" t="s">
        <v>48</v>
      </c>
    </row>
    <row r="5" spans="2:9" ht="14.4" x14ac:dyDescent="0.3">
      <c r="B5" s="3">
        <v>2</v>
      </c>
      <c r="C5" s="3" t="s">
        <v>48</v>
      </c>
      <c r="D5" s="3">
        <v>0</v>
      </c>
      <c r="E5" s="3" t="s">
        <v>48</v>
      </c>
      <c r="F5" s="3" t="s">
        <v>48</v>
      </c>
      <c r="G5" s="3" t="s">
        <v>59</v>
      </c>
      <c r="H5" s="3" t="s">
        <v>48</v>
      </c>
      <c r="I5" s="3" t="s">
        <v>48</v>
      </c>
    </row>
    <row r="6" spans="2:9" ht="14.4" x14ac:dyDescent="0.3">
      <c r="B6" s="3">
        <v>3</v>
      </c>
      <c r="C6" s="3" t="s">
        <v>48</v>
      </c>
      <c r="D6" s="3">
        <v>0</v>
      </c>
      <c r="E6" s="3" t="s">
        <v>48</v>
      </c>
      <c r="F6" s="3" t="s">
        <v>48</v>
      </c>
      <c r="G6" s="3" t="s">
        <v>121</v>
      </c>
      <c r="H6" s="3" t="s">
        <v>48</v>
      </c>
      <c r="I6" s="3" t="s">
        <v>48</v>
      </c>
    </row>
    <row r="7" spans="2:9" ht="14.4" x14ac:dyDescent="0.3">
      <c r="B7" s="3">
        <v>4</v>
      </c>
      <c r="C7" s="3" t="s">
        <v>48</v>
      </c>
      <c r="D7" s="3">
        <v>0</v>
      </c>
      <c r="E7" s="3" t="s">
        <v>48</v>
      </c>
      <c r="F7" s="3" t="s">
        <v>48</v>
      </c>
      <c r="G7" s="3" t="s">
        <v>135</v>
      </c>
      <c r="H7" s="3" t="s">
        <v>48</v>
      </c>
      <c r="I7" s="3" t="s">
        <v>48</v>
      </c>
    </row>
    <row r="8" spans="2:9" ht="14.4" x14ac:dyDescent="0.3">
      <c r="B8" s="3">
        <v>5</v>
      </c>
      <c r="C8" s="3" t="s">
        <v>48</v>
      </c>
      <c r="D8" s="3">
        <v>0</v>
      </c>
      <c r="E8" s="3" t="s">
        <v>48</v>
      </c>
      <c r="F8" s="3" t="s">
        <v>48</v>
      </c>
      <c r="G8" s="3" t="s">
        <v>159</v>
      </c>
      <c r="H8" s="3" t="s">
        <v>48</v>
      </c>
      <c r="I8" s="3" t="s">
        <v>48</v>
      </c>
    </row>
    <row r="9" spans="2:9" ht="14.4" x14ac:dyDescent="0.3">
      <c r="B9" s="3">
        <v>6</v>
      </c>
      <c r="C9" s="3" t="s">
        <v>48</v>
      </c>
      <c r="D9" s="3">
        <v>0</v>
      </c>
      <c r="E9" s="3" t="s">
        <v>48</v>
      </c>
      <c r="F9" s="3" t="s">
        <v>48</v>
      </c>
      <c r="G9" s="3" t="s">
        <v>192</v>
      </c>
      <c r="H9" s="3" t="s">
        <v>48</v>
      </c>
      <c r="I9" s="3" t="s">
        <v>48</v>
      </c>
    </row>
    <row r="10" spans="2:9" ht="14.4" x14ac:dyDescent="0.3">
      <c r="B10" s="3">
        <v>7</v>
      </c>
      <c r="C10" s="3" t="s">
        <v>274</v>
      </c>
      <c r="D10" s="3">
        <v>0</v>
      </c>
      <c r="E10" s="3" t="s">
        <v>48</v>
      </c>
      <c r="F10" s="3" t="s">
        <v>274</v>
      </c>
      <c r="G10" s="3" t="s">
        <v>275</v>
      </c>
      <c r="H10" s="3" t="s">
        <v>274</v>
      </c>
      <c r="I10" s="3" t="s">
        <v>274</v>
      </c>
    </row>
    <row r="11" spans="2:9" ht="14.4" x14ac:dyDescent="0.3">
      <c r="B11" s="3">
        <v>8</v>
      </c>
      <c r="C11" s="3" t="s">
        <v>274</v>
      </c>
      <c r="D11" s="3">
        <v>0</v>
      </c>
      <c r="E11" s="3" t="s">
        <v>48</v>
      </c>
      <c r="F11" s="3" t="s">
        <v>274</v>
      </c>
      <c r="G11" s="3" t="s">
        <v>276</v>
      </c>
      <c r="H11" s="3" t="s">
        <v>274</v>
      </c>
      <c r="I11" s="3" t="s">
        <v>274</v>
      </c>
    </row>
    <row r="12" spans="2:9" ht="14.4" x14ac:dyDescent="0.3">
      <c r="B12" s="3">
        <v>9</v>
      </c>
      <c r="C12" s="3" t="s">
        <v>274</v>
      </c>
      <c r="D12" s="3">
        <v>0</v>
      </c>
      <c r="E12" s="3" t="s">
        <v>48</v>
      </c>
      <c r="F12" s="3" t="s">
        <v>274</v>
      </c>
      <c r="G12" s="3" t="s">
        <v>277</v>
      </c>
      <c r="H12" s="3" t="s">
        <v>274</v>
      </c>
      <c r="I12" s="3" t="s">
        <v>274</v>
      </c>
    </row>
    <row r="13" spans="2:9" ht="14.4" x14ac:dyDescent="0.3">
      <c r="B13" s="3">
        <v>10</v>
      </c>
      <c r="C13" s="3" t="s">
        <v>274</v>
      </c>
      <c r="D13" s="3">
        <v>0</v>
      </c>
      <c r="E13" s="3" t="s">
        <v>48</v>
      </c>
      <c r="F13" s="3" t="s">
        <v>274</v>
      </c>
      <c r="G13" s="3" t="s">
        <v>278</v>
      </c>
      <c r="H13" s="3" t="s">
        <v>274</v>
      </c>
      <c r="I13" s="3" t="s">
        <v>274</v>
      </c>
    </row>
    <row r="14" spans="2:9" ht="14.4" x14ac:dyDescent="0.3">
      <c r="B14" s="3">
        <v>11</v>
      </c>
      <c r="C14" s="3" t="s">
        <v>274</v>
      </c>
      <c r="D14" s="3">
        <v>0</v>
      </c>
      <c r="E14" s="3" t="s">
        <v>48</v>
      </c>
      <c r="F14" s="3" t="s">
        <v>274</v>
      </c>
      <c r="G14" s="3" t="s">
        <v>279</v>
      </c>
      <c r="H14" s="3" t="s">
        <v>274</v>
      </c>
      <c r="I14" s="3" t="s">
        <v>274</v>
      </c>
    </row>
    <row r="15" spans="2:9" ht="14.4" x14ac:dyDescent="0.3">
      <c r="B15" s="3">
        <v>12</v>
      </c>
      <c r="C15" s="3" t="s">
        <v>274</v>
      </c>
      <c r="D15" s="3">
        <v>0</v>
      </c>
      <c r="E15" s="3" t="s">
        <v>48</v>
      </c>
      <c r="F15" s="3" t="s">
        <v>274</v>
      </c>
      <c r="G15" s="3" t="s">
        <v>280</v>
      </c>
      <c r="H15" s="3" t="s">
        <v>274</v>
      </c>
      <c r="I15" s="3" t="s">
        <v>274</v>
      </c>
    </row>
    <row r="16" spans="2:9" ht="14.4" x14ac:dyDescent="0.3">
      <c r="B16" s="3">
        <v>13</v>
      </c>
      <c r="C16" s="3" t="s">
        <v>48</v>
      </c>
      <c r="D16" s="3">
        <v>0</v>
      </c>
      <c r="E16" s="3" t="s">
        <v>48</v>
      </c>
      <c r="F16" s="3" t="s">
        <v>48</v>
      </c>
      <c r="G16" s="3" t="s">
        <v>291</v>
      </c>
      <c r="H16" s="3" t="s">
        <v>48</v>
      </c>
      <c r="I16" s="3" t="s">
        <v>48</v>
      </c>
    </row>
    <row r="17" spans="2:9" ht="14.4" x14ac:dyDescent="0.3">
      <c r="B17" s="3">
        <v>14</v>
      </c>
      <c r="C17" s="3" t="s">
        <v>48</v>
      </c>
      <c r="D17" s="3">
        <v>0</v>
      </c>
      <c r="E17" s="3" t="s">
        <v>48</v>
      </c>
      <c r="F17" s="3" t="s">
        <v>48</v>
      </c>
      <c r="G17" s="3" t="s">
        <v>347</v>
      </c>
      <c r="H17" s="3" t="s">
        <v>48</v>
      </c>
      <c r="I17" s="3" t="s">
        <v>48</v>
      </c>
    </row>
    <row r="18" spans="2:9" ht="14.4" x14ac:dyDescent="0.3">
      <c r="B18" s="3">
        <v>15</v>
      </c>
      <c r="C18" s="3" t="s">
        <v>48</v>
      </c>
      <c r="D18" s="3">
        <v>0</v>
      </c>
      <c r="E18" s="3" t="s">
        <v>48</v>
      </c>
      <c r="F18" s="3" t="s">
        <v>48</v>
      </c>
      <c r="G18" s="3" t="s">
        <v>373</v>
      </c>
      <c r="H18" s="3" t="s">
        <v>48</v>
      </c>
      <c r="I18" s="3" t="s">
        <v>48</v>
      </c>
    </row>
    <row r="19" spans="2:9" ht="14.4" x14ac:dyDescent="0.3">
      <c r="B19" s="3">
        <v>16</v>
      </c>
      <c r="C19" s="3" t="s">
        <v>48</v>
      </c>
      <c r="D19" s="3">
        <v>0</v>
      </c>
      <c r="E19" s="3" t="s">
        <v>48</v>
      </c>
      <c r="F19" s="3" t="s">
        <v>48</v>
      </c>
      <c r="G19" s="3" t="s">
        <v>416</v>
      </c>
      <c r="H19" s="3" t="s">
        <v>48</v>
      </c>
      <c r="I19" s="3" t="s">
        <v>48</v>
      </c>
    </row>
    <row r="20" spans="2:9" x14ac:dyDescent="0.35">
      <c r="B20" s="3">
        <v>17</v>
      </c>
      <c r="C20" s="3" t="s">
        <v>274</v>
      </c>
      <c r="D20" s="3">
        <v>0</v>
      </c>
      <c r="E20" s="3" t="s">
        <v>48</v>
      </c>
      <c r="F20" s="3" t="s">
        <v>274</v>
      </c>
      <c r="G20" s="3" t="s">
        <v>429</v>
      </c>
      <c r="H20" s="3" t="s">
        <v>274</v>
      </c>
      <c r="I20" s="3" t="s">
        <v>274</v>
      </c>
    </row>
    <row r="21" spans="2:9" x14ac:dyDescent="0.35">
      <c r="B21" s="3">
        <v>18</v>
      </c>
      <c r="C21" s="3" t="s">
        <v>274</v>
      </c>
      <c r="D21" s="3">
        <v>0</v>
      </c>
      <c r="E21" s="3" t="s">
        <v>48</v>
      </c>
      <c r="F21" s="3" t="s">
        <v>274</v>
      </c>
      <c r="G21" s="3" t="s">
        <v>430</v>
      </c>
      <c r="H21" s="3" t="s">
        <v>274</v>
      </c>
      <c r="I21" s="3" t="s">
        <v>274</v>
      </c>
    </row>
    <row r="22" spans="2:9" x14ac:dyDescent="0.35">
      <c r="B22" s="3">
        <v>19</v>
      </c>
      <c r="C22" s="3" t="s">
        <v>274</v>
      </c>
      <c r="D22" s="3">
        <v>0</v>
      </c>
      <c r="E22" s="3" t="s">
        <v>48</v>
      </c>
      <c r="F22" s="3" t="s">
        <v>274</v>
      </c>
      <c r="G22" s="3" t="s">
        <v>431</v>
      </c>
      <c r="H22" s="3" t="s">
        <v>274</v>
      </c>
      <c r="I22" s="3" t="s">
        <v>274</v>
      </c>
    </row>
    <row r="23" spans="2:9" x14ac:dyDescent="0.35">
      <c r="B23" s="3">
        <v>20</v>
      </c>
      <c r="C23" s="3" t="s">
        <v>274</v>
      </c>
      <c r="D23" s="3">
        <v>0</v>
      </c>
      <c r="E23" s="3" t="s">
        <v>48</v>
      </c>
      <c r="F23" s="3" t="s">
        <v>274</v>
      </c>
      <c r="G23" s="3" t="s">
        <v>432</v>
      </c>
      <c r="H23" s="3" t="s">
        <v>274</v>
      </c>
      <c r="I23" s="3" t="s">
        <v>274</v>
      </c>
    </row>
    <row r="24" spans="2:9" x14ac:dyDescent="0.35">
      <c r="B24" s="3">
        <v>21</v>
      </c>
      <c r="C24" s="3" t="s">
        <v>274</v>
      </c>
      <c r="D24" s="3">
        <v>0</v>
      </c>
      <c r="E24" s="3" t="s">
        <v>48</v>
      </c>
      <c r="F24" s="3" t="s">
        <v>274</v>
      </c>
      <c r="G24" s="3" t="s">
        <v>433</v>
      </c>
      <c r="H24" s="3" t="s">
        <v>274</v>
      </c>
      <c r="I24" s="3" t="s">
        <v>274</v>
      </c>
    </row>
    <row r="25" spans="2:9" x14ac:dyDescent="0.35">
      <c r="B25" s="3">
        <v>22</v>
      </c>
      <c r="C25" s="3" t="s">
        <v>48</v>
      </c>
      <c r="D25" s="3">
        <v>0</v>
      </c>
      <c r="E25" s="3" t="s">
        <v>48</v>
      </c>
      <c r="F25" s="3" t="s">
        <v>48</v>
      </c>
      <c r="G25" s="3" t="s">
        <v>484</v>
      </c>
      <c r="H25" s="3" t="s">
        <v>48</v>
      </c>
      <c r="I25" s="3" t="s">
        <v>48</v>
      </c>
    </row>
    <row r="26" spans="2:9" x14ac:dyDescent="0.35">
      <c r="B26" s="3">
        <v>23</v>
      </c>
      <c r="C26" s="3" t="s">
        <v>48</v>
      </c>
      <c r="D26" s="3">
        <v>0</v>
      </c>
      <c r="E26" s="3" t="s">
        <v>48</v>
      </c>
      <c r="F26" s="3" t="s">
        <v>48</v>
      </c>
      <c r="G26" s="3" t="s">
        <v>495</v>
      </c>
      <c r="H26" s="3" t="s">
        <v>48</v>
      </c>
      <c r="I26" s="3" t="s">
        <v>48</v>
      </c>
    </row>
    <row r="27" spans="2:9" x14ac:dyDescent="0.35">
      <c r="B27" s="3">
        <v>24</v>
      </c>
      <c r="C27" s="3" t="s">
        <v>48</v>
      </c>
      <c r="D27" s="3">
        <v>0</v>
      </c>
      <c r="E27" s="3" t="s">
        <v>48</v>
      </c>
      <c r="F27" s="3" t="s">
        <v>48</v>
      </c>
      <c r="G27" s="3" t="s">
        <v>512</v>
      </c>
      <c r="H27" s="3" t="s">
        <v>48</v>
      </c>
      <c r="I27" s="3" t="s">
        <v>48</v>
      </c>
    </row>
    <row r="28" spans="2:9" x14ac:dyDescent="0.35">
      <c r="B28" s="3">
        <v>25</v>
      </c>
      <c r="C28" s="3" t="s">
        <v>48</v>
      </c>
      <c r="D28" s="3">
        <v>0</v>
      </c>
      <c r="E28" s="3" t="s">
        <v>48</v>
      </c>
      <c r="F28" s="3" t="s">
        <v>48</v>
      </c>
      <c r="G28" s="3" t="s">
        <v>517</v>
      </c>
      <c r="H28" s="3" t="s">
        <v>48</v>
      </c>
      <c r="I28" s="3" t="s">
        <v>48</v>
      </c>
    </row>
    <row r="29" spans="2:9" x14ac:dyDescent="0.35">
      <c r="B29" s="3">
        <v>26</v>
      </c>
      <c r="C29" s="3" t="s">
        <v>48</v>
      </c>
      <c r="D29" s="3">
        <v>0</v>
      </c>
      <c r="E29" s="3" t="s">
        <v>48</v>
      </c>
      <c r="F29" s="3" t="s">
        <v>48</v>
      </c>
      <c r="G29" s="3" t="s">
        <v>537</v>
      </c>
      <c r="H29" s="3" t="s">
        <v>48</v>
      </c>
      <c r="I29" s="3" t="s">
        <v>48</v>
      </c>
    </row>
    <row r="30" spans="2:9" x14ac:dyDescent="0.35">
      <c r="B30" s="3">
        <v>27</v>
      </c>
      <c r="C30" s="3" t="s">
        <v>48</v>
      </c>
      <c r="D30" s="3">
        <v>0</v>
      </c>
      <c r="E30" s="3" t="s">
        <v>48</v>
      </c>
      <c r="F30" s="3" t="s">
        <v>48</v>
      </c>
      <c r="G30" s="3" t="s">
        <v>542</v>
      </c>
      <c r="H30" s="3" t="s">
        <v>48</v>
      </c>
      <c r="I30" s="3" t="s">
        <v>48</v>
      </c>
    </row>
    <row r="31" spans="2:9" x14ac:dyDescent="0.35">
      <c r="B31" s="3">
        <v>28</v>
      </c>
      <c r="C31" s="3" t="s">
        <v>48</v>
      </c>
      <c r="D31" s="3">
        <v>0</v>
      </c>
      <c r="E31" s="3" t="s">
        <v>48</v>
      </c>
      <c r="F31" s="3" t="s">
        <v>48</v>
      </c>
      <c r="G31" s="3" t="s">
        <v>555</v>
      </c>
      <c r="H31" s="3" t="s">
        <v>48</v>
      </c>
      <c r="I31" s="3" t="s">
        <v>48</v>
      </c>
    </row>
    <row r="32" spans="2:9" x14ac:dyDescent="0.35">
      <c r="B32" s="3">
        <v>29</v>
      </c>
      <c r="C32" s="3" t="s">
        <v>48</v>
      </c>
      <c r="D32" s="3">
        <v>0</v>
      </c>
      <c r="E32" s="3" t="s">
        <v>48</v>
      </c>
      <c r="F32" s="3" t="s">
        <v>48</v>
      </c>
      <c r="G32" s="3" t="s">
        <v>556</v>
      </c>
      <c r="H32" s="3" t="s">
        <v>48</v>
      </c>
      <c r="I32" s="3" t="s">
        <v>48</v>
      </c>
    </row>
    <row r="33" spans="2:9" x14ac:dyDescent="0.35">
      <c r="B33" s="3">
        <v>30</v>
      </c>
      <c r="C33" s="3" t="s">
        <v>48</v>
      </c>
      <c r="D33" s="3">
        <v>0</v>
      </c>
      <c r="E33" s="3" t="s">
        <v>48</v>
      </c>
      <c r="F33" s="3" t="s">
        <v>48</v>
      </c>
      <c r="G33" s="3" t="s">
        <v>581</v>
      </c>
      <c r="H33" s="3" t="s">
        <v>48</v>
      </c>
      <c r="I33" s="3" t="s">
        <v>48</v>
      </c>
    </row>
    <row r="34" spans="2:9" x14ac:dyDescent="0.35">
      <c r="B34" s="3">
        <v>31</v>
      </c>
      <c r="C34" s="3" t="s">
        <v>48</v>
      </c>
      <c r="D34" s="3">
        <v>0</v>
      </c>
      <c r="E34" s="3" t="s">
        <v>48</v>
      </c>
      <c r="F34" s="3" t="s">
        <v>48</v>
      </c>
      <c r="G34" s="3" t="s">
        <v>620</v>
      </c>
      <c r="H34" s="3" t="s">
        <v>48</v>
      </c>
      <c r="I34" s="3" t="s">
        <v>48</v>
      </c>
    </row>
    <row r="35" spans="2:9" x14ac:dyDescent="0.35">
      <c r="B35" s="3">
        <v>32</v>
      </c>
      <c r="C35" s="3" t="s">
        <v>48</v>
      </c>
      <c r="D35" s="3">
        <v>0</v>
      </c>
      <c r="E35" s="3" t="s">
        <v>48</v>
      </c>
      <c r="F35" s="3" t="s">
        <v>48</v>
      </c>
      <c r="G35" s="3" t="s">
        <v>645</v>
      </c>
      <c r="H35" s="3" t="s">
        <v>48</v>
      </c>
      <c r="I35" s="3" t="s">
        <v>48</v>
      </c>
    </row>
    <row r="36" spans="2:9" x14ac:dyDescent="0.35">
      <c r="B36" s="3">
        <v>33</v>
      </c>
      <c r="C36" s="3" t="s">
        <v>48</v>
      </c>
      <c r="D36" s="3">
        <v>0</v>
      </c>
      <c r="E36" s="3" t="s">
        <v>48</v>
      </c>
      <c r="F36" s="3" t="s">
        <v>48</v>
      </c>
      <c r="G36" s="3" t="s">
        <v>646</v>
      </c>
      <c r="H36" s="3" t="s">
        <v>48</v>
      </c>
      <c r="I36" s="3" t="s">
        <v>48</v>
      </c>
    </row>
    <row r="37" spans="2:9" x14ac:dyDescent="0.35">
      <c r="B37" s="3">
        <v>34</v>
      </c>
      <c r="C37" s="3" t="s">
        <v>48</v>
      </c>
      <c r="D37" s="3">
        <v>0</v>
      </c>
      <c r="E37" s="3" t="s">
        <v>48</v>
      </c>
      <c r="F37" s="3" t="s">
        <v>48</v>
      </c>
      <c r="G37" s="3" t="s">
        <v>700</v>
      </c>
      <c r="H37" s="3" t="s">
        <v>48</v>
      </c>
      <c r="I37" s="3" t="s">
        <v>48</v>
      </c>
    </row>
    <row r="38" spans="2:9" x14ac:dyDescent="0.35">
      <c r="B38" s="3">
        <v>35</v>
      </c>
      <c r="C38" s="3" t="s">
        <v>48</v>
      </c>
      <c r="D38" s="3">
        <v>0</v>
      </c>
      <c r="E38" s="3" t="s">
        <v>48</v>
      </c>
      <c r="F38" s="3" t="s">
        <v>48</v>
      </c>
      <c r="G38" s="3" t="s">
        <v>716</v>
      </c>
      <c r="H38" s="3" t="s">
        <v>48</v>
      </c>
      <c r="I38" s="3" t="s">
        <v>48</v>
      </c>
    </row>
    <row r="39" spans="2:9" x14ac:dyDescent="0.35">
      <c r="B39" s="3">
        <v>36</v>
      </c>
      <c r="C39" s="3" t="s">
        <v>48</v>
      </c>
      <c r="D39" s="3">
        <v>0</v>
      </c>
      <c r="E39" s="3" t="s">
        <v>48</v>
      </c>
      <c r="F39" s="3" t="s">
        <v>48</v>
      </c>
      <c r="G39" s="3" t="s">
        <v>731</v>
      </c>
      <c r="H39" s="3" t="s">
        <v>48</v>
      </c>
      <c r="I39" s="3" t="s">
        <v>48</v>
      </c>
    </row>
    <row r="40" spans="2:9" x14ac:dyDescent="0.35">
      <c r="B40" s="3">
        <v>37</v>
      </c>
      <c r="C40" s="3" t="s">
        <v>48</v>
      </c>
      <c r="D40" s="3">
        <v>0</v>
      </c>
      <c r="E40" s="3" t="s">
        <v>48</v>
      </c>
      <c r="F40" s="3" t="s">
        <v>48</v>
      </c>
      <c r="G40" s="3" t="s">
        <v>747</v>
      </c>
      <c r="H40" s="3" t="s">
        <v>48</v>
      </c>
      <c r="I40" s="3" t="s">
        <v>48</v>
      </c>
    </row>
    <row r="41" spans="2:9" x14ac:dyDescent="0.35">
      <c r="B41" s="3">
        <v>38</v>
      </c>
      <c r="C41" s="3" t="s">
        <v>48</v>
      </c>
      <c r="D41" s="3">
        <v>0</v>
      </c>
      <c r="E41" s="3" t="s">
        <v>48</v>
      </c>
      <c r="F41" s="3" t="s">
        <v>48</v>
      </c>
      <c r="G41" s="3" t="s">
        <v>765</v>
      </c>
      <c r="H41" s="3" t="s">
        <v>48</v>
      </c>
      <c r="I41" s="3" t="s">
        <v>48</v>
      </c>
    </row>
    <row r="42" spans="2:9" x14ac:dyDescent="0.35">
      <c r="B42" s="3">
        <v>39</v>
      </c>
      <c r="C42" s="3" t="s">
        <v>48</v>
      </c>
      <c r="D42" s="3">
        <v>0</v>
      </c>
      <c r="E42" s="3" t="s">
        <v>48</v>
      </c>
      <c r="F42" s="3" t="s">
        <v>48</v>
      </c>
      <c r="G42" s="3" t="s">
        <v>766</v>
      </c>
      <c r="H42" s="3" t="s">
        <v>48</v>
      </c>
      <c r="I42" s="3" t="s">
        <v>48</v>
      </c>
    </row>
    <row r="43" spans="2:9" x14ac:dyDescent="0.35">
      <c r="B43" s="3">
        <v>40</v>
      </c>
      <c r="C43" s="3" t="s">
        <v>48</v>
      </c>
      <c r="D43" s="3">
        <v>0</v>
      </c>
      <c r="E43" s="3" t="s">
        <v>48</v>
      </c>
      <c r="F43" s="3" t="s">
        <v>48</v>
      </c>
      <c r="G43" s="3" t="s">
        <v>767</v>
      </c>
      <c r="H43" s="3" t="s">
        <v>48</v>
      </c>
      <c r="I43" s="3" t="s">
        <v>48</v>
      </c>
    </row>
    <row r="44" spans="2:9" x14ac:dyDescent="0.35">
      <c r="B44" s="3">
        <v>41</v>
      </c>
      <c r="C44" s="3" t="s">
        <v>48</v>
      </c>
      <c r="D44" s="3">
        <v>0</v>
      </c>
      <c r="E44" s="3" t="s">
        <v>48</v>
      </c>
      <c r="F44" s="3" t="s">
        <v>48</v>
      </c>
      <c r="G44" s="3" t="s">
        <v>768</v>
      </c>
      <c r="H44" s="3" t="s">
        <v>48</v>
      </c>
      <c r="I44" s="3"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C1:M218"/>
  <sheetViews>
    <sheetView zoomScale="70" zoomScaleNormal="70" workbookViewId="0">
      <selection activeCell="B65" sqref="B65"/>
    </sheetView>
  </sheetViews>
  <sheetFormatPr defaultRowHeight="14.5" x14ac:dyDescent="0.35"/>
  <cols>
    <col min="3" max="3" width="24.6328125" bestFit="1" customWidth="1"/>
    <col min="4" max="4" width="24.81640625" bestFit="1" customWidth="1"/>
    <col min="5" max="5" width="15.1796875" bestFit="1" customWidth="1"/>
    <col min="6" max="6" width="10.453125" bestFit="1" customWidth="1"/>
    <col min="8" max="8" width="18" bestFit="1" customWidth="1"/>
    <col min="12" max="12" width="23.81640625" style="9" bestFit="1" customWidth="1"/>
    <col min="13" max="13" width="6.36328125" style="16" bestFit="1" customWidth="1"/>
  </cols>
  <sheetData>
    <row r="1" spans="3:13" x14ac:dyDescent="0.35">
      <c r="D1" s="1"/>
      <c r="M1"/>
    </row>
    <row r="2" spans="3:13" x14ac:dyDescent="0.35">
      <c r="D2" s="2"/>
      <c r="L2" s="10" t="s">
        <v>1053</v>
      </c>
      <c r="M2" s="13" t="s">
        <v>1072</v>
      </c>
    </row>
    <row r="3" spans="3:13" x14ac:dyDescent="0.35">
      <c r="D3" s="2"/>
      <c r="L3" s="11" t="s">
        <v>149</v>
      </c>
      <c r="M3" s="14">
        <v>1287</v>
      </c>
    </row>
    <row r="4" spans="3:13" ht="29" x14ac:dyDescent="0.35">
      <c r="C4" s="6" t="s">
        <v>6</v>
      </c>
      <c r="D4" s="6" t="s">
        <v>7</v>
      </c>
      <c r="E4" s="6" t="s">
        <v>1076</v>
      </c>
      <c r="F4" s="18" t="s">
        <v>1077</v>
      </c>
      <c r="G4" s="6" t="s">
        <v>1073</v>
      </c>
      <c r="H4" s="6" t="s">
        <v>1075</v>
      </c>
      <c r="L4" s="11" t="s">
        <v>320</v>
      </c>
      <c r="M4" s="14">
        <v>174</v>
      </c>
    </row>
    <row r="5" spans="3:13" hidden="1" x14ac:dyDescent="0.35">
      <c r="C5" s="8" t="s">
        <v>12</v>
      </c>
      <c r="D5" s="8" t="s">
        <v>9</v>
      </c>
      <c r="E5" s="7">
        <v>1</v>
      </c>
      <c r="F5" s="7">
        <f>165*E5</f>
        <v>165</v>
      </c>
      <c r="G5" s="3" t="e">
        <f>VLOOKUP(D5,L:M,2,0)</f>
        <v>#N/A</v>
      </c>
      <c r="L5" s="11" t="s">
        <v>426</v>
      </c>
      <c r="M5" s="14">
        <v>190</v>
      </c>
    </row>
    <row r="6" spans="3:13" x14ac:dyDescent="0.35">
      <c r="C6" s="8" t="s">
        <v>17</v>
      </c>
      <c r="D6" s="8" t="s">
        <v>14</v>
      </c>
      <c r="E6" s="7">
        <v>2</v>
      </c>
      <c r="F6" s="7">
        <f t="shared" ref="F6:F69" si="0">165*E6</f>
        <v>330</v>
      </c>
      <c r="G6" s="3">
        <f t="shared" ref="G6:G69" si="1">VLOOKUP(D6,L:M,2,0)</f>
        <v>347</v>
      </c>
      <c r="H6" s="4">
        <f>G6-F6</f>
        <v>17</v>
      </c>
      <c r="L6" s="11" t="s">
        <v>422</v>
      </c>
      <c r="M6" s="14">
        <v>190</v>
      </c>
    </row>
    <row r="7" spans="3:13" x14ac:dyDescent="0.35">
      <c r="C7" s="5" t="s">
        <v>22</v>
      </c>
      <c r="D7" s="5" t="s">
        <v>19</v>
      </c>
      <c r="E7" s="4">
        <v>1</v>
      </c>
      <c r="F7" s="7">
        <f t="shared" si="0"/>
        <v>165</v>
      </c>
      <c r="G7" s="3">
        <f t="shared" si="1"/>
        <v>348</v>
      </c>
      <c r="H7" s="4">
        <f>G7-F7</f>
        <v>183</v>
      </c>
      <c r="L7" s="11" t="s">
        <v>418</v>
      </c>
      <c r="M7" s="14">
        <v>1518</v>
      </c>
    </row>
    <row r="8" spans="3:13" hidden="1" x14ac:dyDescent="0.35">
      <c r="C8" s="5" t="s">
        <v>27</v>
      </c>
      <c r="D8" s="5" t="s">
        <v>28</v>
      </c>
      <c r="E8" s="4">
        <v>20</v>
      </c>
      <c r="F8" s="7">
        <f t="shared" si="0"/>
        <v>3300</v>
      </c>
      <c r="G8" s="3" t="e">
        <f t="shared" si="1"/>
        <v>#N/A</v>
      </c>
      <c r="L8" s="11" t="s">
        <v>352</v>
      </c>
      <c r="M8" s="14">
        <v>347</v>
      </c>
    </row>
    <row r="9" spans="3:13" hidden="1" x14ac:dyDescent="0.35">
      <c r="C9" s="5" t="s">
        <v>27</v>
      </c>
      <c r="D9" s="5" t="s">
        <v>33</v>
      </c>
      <c r="E9" s="4">
        <v>33</v>
      </c>
      <c r="F9" s="7">
        <f t="shared" si="0"/>
        <v>5445</v>
      </c>
      <c r="G9" s="3" t="e">
        <f t="shared" si="1"/>
        <v>#N/A</v>
      </c>
      <c r="L9" s="11" t="s">
        <v>1054</v>
      </c>
      <c r="M9" s="14">
        <v>174</v>
      </c>
    </row>
    <row r="10" spans="3:13" hidden="1" x14ac:dyDescent="0.35">
      <c r="C10" s="5" t="s">
        <v>27</v>
      </c>
      <c r="D10" s="5" t="s">
        <v>38</v>
      </c>
      <c r="E10" s="4">
        <v>137</v>
      </c>
      <c r="F10" s="7">
        <f t="shared" si="0"/>
        <v>22605</v>
      </c>
      <c r="G10" s="3" t="e">
        <f t="shared" si="1"/>
        <v>#N/A</v>
      </c>
      <c r="L10" s="11" t="s">
        <v>178</v>
      </c>
      <c r="M10" s="14">
        <v>200</v>
      </c>
    </row>
    <row r="11" spans="3:13" hidden="1" x14ac:dyDescent="0.35">
      <c r="C11" s="5" t="s">
        <v>27</v>
      </c>
      <c r="D11" s="5" t="s">
        <v>42</v>
      </c>
      <c r="E11" s="4">
        <v>67</v>
      </c>
      <c r="F11" s="7">
        <f t="shared" si="0"/>
        <v>11055</v>
      </c>
      <c r="G11" s="3" t="e">
        <f t="shared" si="1"/>
        <v>#N/A</v>
      </c>
      <c r="L11" s="11" t="s">
        <v>762</v>
      </c>
      <c r="M11" s="14">
        <v>368</v>
      </c>
    </row>
    <row r="12" spans="3:13" hidden="1" x14ac:dyDescent="0.35">
      <c r="C12" s="5" t="s">
        <v>27</v>
      </c>
      <c r="D12" s="5" t="s">
        <v>47</v>
      </c>
      <c r="E12" s="4">
        <v>24</v>
      </c>
      <c r="F12" s="7">
        <f t="shared" si="0"/>
        <v>3960</v>
      </c>
      <c r="G12" s="3" t="e">
        <f t="shared" si="1"/>
        <v>#N/A</v>
      </c>
      <c r="L12" s="11" t="s">
        <v>1052</v>
      </c>
      <c r="M12" s="14">
        <v>190</v>
      </c>
    </row>
    <row r="13" spans="3:13" hidden="1" x14ac:dyDescent="0.35">
      <c r="C13" s="5" t="s">
        <v>27</v>
      </c>
      <c r="D13" s="5" t="s">
        <v>54</v>
      </c>
      <c r="E13" s="4">
        <v>7</v>
      </c>
      <c r="F13" s="7">
        <f t="shared" si="0"/>
        <v>1155</v>
      </c>
      <c r="G13" s="3" t="e">
        <f t="shared" si="1"/>
        <v>#N/A</v>
      </c>
      <c r="L13" s="11" t="s">
        <v>372</v>
      </c>
      <c r="M13" s="14">
        <v>174</v>
      </c>
    </row>
    <row r="14" spans="3:13" x14ac:dyDescent="0.35">
      <c r="C14" s="5" t="s">
        <v>57</v>
      </c>
      <c r="D14" s="5" t="s">
        <v>58</v>
      </c>
      <c r="E14" s="4">
        <v>6</v>
      </c>
      <c r="F14" s="7">
        <f t="shared" si="0"/>
        <v>990</v>
      </c>
      <c r="G14" s="3">
        <f t="shared" si="1"/>
        <v>1444</v>
      </c>
      <c r="H14" s="4">
        <f>G14-F14</f>
        <v>454</v>
      </c>
      <c r="L14" s="11" t="s">
        <v>342</v>
      </c>
      <c r="M14" s="14">
        <v>1287</v>
      </c>
    </row>
    <row r="15" spans="3:13" hidden="1" x14ac:dyDescent="0.35">
      <c r="C15" s="5" t="s">
        <v>27</v>
      </c>
      <c r="D15" s="5" t="s">
        <v>64</v>
      </c>
      <c r="E15" s="4">
        <v>4</v>
      </c>
      <c r="F15" s="7">
        <f t="shared" si="0"/>
        <v>660</v>
      </c>
      <c r="G15" s="3" t="e">
        <f t="shared" si="1"/>
        <v>#N/A</v>
      </c>
      <c r="L15" s="11" t="s">
        <v>331</v>
      </c>
      <c r="M15" s="14">
        <v>174</v>
      </c>
    </row>
    <row r="16" spans="3:13" hidden="1" x14ac:dyDescent="0.35">
      <c r="C16" s="5" t="s">
        <v>27</v>
      </c>
      <c r="D16" s="5" t="s">
        <v>69</v>
      </c>
      <c r="E16" s="4">
        <v>2</v>
      </c>
      <c r="F16" s="7">
        <f t="shared" si="0"/>
        <v>330</v>
      </c>
      <c r="G16" s="3" t="e">
        <f t="shared" si="1"/>
        <v>#N/A</v>
      </c>
      <c r="L16" s="11" t="s">
        <v>363</v>
      </c>
      <c r="M16" s="14">
        <v>347</v>
      </c>
    </row>
    <row r="17" spans="3:13" x14ac:dyDescent="0.35">
      <c r="C17" s="5" t="s">
        <v>73</v>
      </c>
      <c r="D17" s="5" t="s">
        <v>74</v>
      </c>
      <c r="E17" s="4">
        <v>5</v>
      </c>
      <c r="F17" s="7">
        <f t="shared" si="0"/>
        <v>825</v>
      </c>
      <c r="G17" s="3">
        <f t="shared" si="1"/>
        <v>1150</v>
      </c>
      <c r="H17" s="4">
        <f t="shared" ref="H17:H18" si="2">G17-F17</f>
        <v>325</v>
      </c>
      <c r="L17" s="11" t="s">
        <v>758</v>
      </c>
      <c r="M17" s="14">
        <v>570</v>
      </c>
    </row>
    <row r="18" spans="3:13" x14ac:dyDescent="0.35">
      <c r="C18" s="5" t="s">
        <v>57</v>
      </c>
      <c r="D18" s="5" t="s">
        <v>78</v>
      </c>
      <c r="E18" s="4">
        <v>33</v>
      </c>
      <c r="F18" s="7">
        <f t="shared" si="0"/>
        <v>5445</v>
      </c>
      <c r="G18" s="3">
        <f t="shared" si="1"/>
        <v>6435</v>
      </c>
      <c r="H18" s="4">
        <f t="shared" si="2"/>
        <v>990</v>
      </c>
      <c r="L18" s="11" t="s">
        <v>346</v>
      </c>
      <c r="M18" s="14">
        <v>520</v>
      </c>
    </row>
    <row r="19" spans="3:13" hidden="1" x14ac:dyDescent="0.35">
      <c r="C19" s="5" t="s">
        <v>27</v>
      </c>
      <c r="D19" s="5" t="s">
        <v>83</v>
      </c>
      <c r="E19" s="4">
        <v>12</v>
      </c>
      <c r="F19" s="7">
        <f t="shared" si="0"/>
        <v>1980</v>
      </c>
      <c r="G19" s="3" t="e">
        <f t="shared" si="1"/>
        <v>#N/A</v>
      </c>
      <c r="L19" s="11" t="s">
        <v>1021</v>
      </c>
      <c r="M19" s="14">
        <v>174</v>
      </c>
    </row>
    <row r="20" spans="3:13" hidden="1" x14ac:dyDescent="0.35">
      <c r="C20" s="5" t="s">
        <v>27</v>
      </c>
      <c r="D20" s="5" t="s">
        <v>88</v>
      </c>
      <c r="E20" s="4">
        <v>7</v>
      </c>
      <c r="F20" s="7">
        <f t="shared" si="0"/>
        <v>1155</v>
      </c>
      <c r="G20" s="3" t="e">
        <f t="shared" si="1"/>
        <v>#N/A</v>
      </c>
      <c r="L20" s="11" t="s">
        <v>1055</v>
      </c>
      <c r="M20" s="14">
        <v>220</v>
      </c>
    </row>
    <row r="21" spans="3:13" hidden="1" x14ac:dyDescent="0.35">
      <c r="C21" s="5" t="s">
        <v>27</v>
      </c>
      <c r="D21" s="5" t="s">
        <v>93</v>
      </c>
      <c r="E21" s="4">
        <v>10</v>
      </c>
      <c r="F21" s="7">
        <f t="shared" si="0"/>
        <v>1650</v>
      </c>
      <c r="G21" s="3" t="e">
        <f t="shared" si="1"/>
        <v>#N/A</v>
      </c>
      <c r="L21" s="11" t="s">
        <v>900</v>
      </c>
      <c r="M21" s="14">
        <v>400</v>
      </c>
    </row>
    <row r="22" spans="3:13" hidden="1" x14ac:dyDescent="0.35">
      <c r="C22" s="5" t="s">
        <v>27</v>
      </c>
      <c r="D22" s="5" t="s">
        <v>97</v>
      </c>
      <c r="E22" s="4">
        <v>10</v>
      </c>
      <c r="F22" s="7">
        <f t="shared" si="0"/>
        <v>1650</v>
      </c>
      <c r="G22" s="3" t="e">
        <f t="shared" si="1"/>
        <v>#N/A</v>
      </c>
      <c r="L22" s="11" t="s">
        <v>470</v>
      </c>
      <c r="M22" s="14">
        <v>190</v>
      </c>
    </row>
    <row r="23" spans="3:13" hidden="1" x14ac:dyDescent="0.35">
      <c r="C23" s="5" t="s">
        <v>27</v>
      </c>
      <c r="D23" s="5" t="s">
        <v>101</v>
      </c>
      <c r="E23" s="4">
        <v>12</v>
      </c>
      <c r="F23" s="7">
        <f t="shared" si="0"/>
        <v>1980</v>
      </c>
      <c r="G23" s="3" t="e">
        <f t="shared" si="1"/>
        <v>#N/A</v>
      </c>
      <c r="L23" s="11" t="s">
        <v>476</v>
      </c>
      <c r="M23" s="14">
        <v>1410</v>
      </c>
    </row>
    <row r="24" spans="3:13" hidden="1" x14ac:dyDescent="0.35">
      <c r="C24" s="5" t="s">
        <v>27</v>
      </c>
      <c r="D24" s="5" t="s">
        <v>105</v>
      </c>
      <c r="E24" s="4">
        <v>2</v>
      </c>
      <c r="F24" s="7">
        <f t="shared" si="0"/>
        <v>330</v>
      </c>
      <c r="G24" s="3" t="e">
        <f t="shared" si="1"/>
        <v>#N/A</v>
      </c>
      <c r="L24" s="11" t="s">
        <v>246</v>
      </c>
      <c r="M24" s="14">
        <v>380</v>
      </c>
    </row>
    <row r="25" spans="3:13" hidden="1" x14ac:dyDescent="0.35">
      <c r="C25" s="5" t="s">
        <v>27</v>
      </c>
      <c r="D25" s="5" t="s">
        <v>109</v>
      </c>
      <c r="E25" s="4">
        <v>7</v>
      </c>
      <c r="F25" s="7">
        <f t="shared" si="0"/>
        <v>1155</v>
      </c>
      <c r="G25" s="3" t="e">
        <f t="shared" si="1"/>
        <v>#N/A</v>
      </c>
      <c r="L25" s="11" t="s">
        <v>183</v>
      </c>
      <c r="M25" s="14">
        <v>220</v>
      </c>
    </row>
    <row r="26" spans="3:13" hidden="1" x14ac:dyDescent="0.35">
      <c r="C26" s="5" t="s">
        <v>27</v>
      </c>
      <c r="D26" s="5" t="s">
        <v>114</v>
      </c>
      <c r="E26" s="4">
        <v>4</v>
      </c>
      <c r="F26" s="7">
        <f t="shared" si="0"/>
        <v>660</v>
      </c>
      <c r="G26" s="3" t="e">
        <f t="shared" si="1"/>
        <v>#N/A</v>
      </c>
      <c r="L26" s="11" t="s">
        <v>212</v>
      </c>
      <c r="M26" s="14">
        <v>207</v>
      </c>
    </row>
    <row r="27" spans="3:13" x14ac:dyDescent="0.35">
      <c r="C27" s="5" t="s">
        <v>119</v>
      </c>
      <c r="D27" s="5" t="s">
        <v>120</v>
      </c>
      <c r="E27" s="4">
        <v>2</v>
      </c>
      <c r="F27" s="7">
        <f t="shared" si="0"/>
        <v>330</v>
      </c>
      <c r="G27" s="3">
        <f t="shared" si="1"/>
        <v>380</v>
      </c>
      <c r="H27" s="4">
        <f>G27-F27</f>
        <v>50</v>
      </c>
      <c r="L27" s="11" t="s">
        <v>139</v>
      </c>
      <c r="M27" s="14">
        <v>8580</v>
      </c>
    </row>
    <row r="28" spans="3:13" hidden="1" x14ac:dyDescent="0.35">
      <c r="C28" s="5" t="s">
        <v>27</v>
      </c>
      <c r="D28" s="5" t="s">
        <v>125</v>
      </c>
      <c r="E28" s="4">
        <v>3</v>
      </c>
      <c r="F28" s="7">
        <f t="shared" si="0"/>
        <v>495</v>
      </c>
      <c r="G28" s="3" t="e">
        <f t="shared" si="1"/>
        <v>#N/A</v>
      </c>
      <c r="L28" s="11" t="s">
        <v>78</v>
      </c>
      <c r="M28" s="14">
        <v>6435</v>
      </c>
    </row>
    <row r="29" spans="3:13" hidden="1" x14ac:dyDescent="0.35">
      <c r="C29" s="5" t="s">
        <v>27</v>
      </c>
      <c r="D29" s="5" t="s">
        <v>129</v>
      </c>
      <c r="E29" s="4">
        <v>3</v>
      </c>
      <c r="F29" s="7">
        <f t="shared" si="0"/>
        <v>495</v>
      </c>
      <c r="G29" s="3" t="e">
        <f t="shared" si="1"/>
        <v>#N/A</v>
      </c>
      <c r="L29" s="11" t="s">
        <v>58</v>
      </c>
      <c r="M29" s="14">
        <v>1444</v>
      </c>
    </row>
    <row r="30" spans="3:13" hidden="1" x14ac:dyDescent="0.35">
      <c r="C30" s="5" t="s">
        <v>27</v>
      </c>
      <c r="D30" s="5" t="s">
        <v>134</v>
      </c>
      <c r="E30" s="4">
        <v>2</v>
      </c>
      <c r="F30" s="7">
        <f t="shared" si="0"/>
        <v>330</v>
      </c>
      <c r="G30" s="3" t="e">
        <f t="shared" si="1"/>
        <v>#N/A</v>
      </c>
      <c r="L30" s="11" t="s">
        <v>489</v>
      </c>
      <c r="M30" s="14">
        <v>215</v>
      </c>
    </row>
    <row r="31" spans="3:13" x14ac:dyDescent="0.35">
      <c r="C31" s="5" t="s">
        <v>57</v>
      </c>
      <c r="D31" s="5" t="s">
        <v>139</v>
      </c>
      <c r="E31" s="4">
        <v>41</v>
      </c>
      <c r="F31" s="7">
        <f t="shared" si="0"/>
        <v>6765</v>
      </c>
      <c r="G31" s="3">
        <f t="shared" si="1"/>
        <v>8580</v>
      </c>
      <c r="H31" s="4">
        <f>G31-F31</f>
        <v>1815</v>
      </c>
      <c r="L31" s="11" t="s">
        <v>541</v>
      </c>
      <c r="M31" s="14">
        <v>3000</v>
      </c>
    </row>
    <row r="32" spans="3:13" hidden="1" x14ac:dyDescent="0.35">
      <c r="C32" s="5" t="s">
        <v>27</v>
      </c>
      <c r="D32" s="5" t="s">
        <v>143</v>
      </c>
      <c r="E32" s="4">
        <v>1</v>
      </c>
      <c r="F32" s="7">
        <f t="shared" si="0"/>
        <v>165</v>
      </c>
      <c r="G32" s="3" t="e">
        <f t="shared" si="1"/>
        <v>#N/A</v>
      </c>
      <c r="L32" s="11" t="s">
        <v>661</v>
      </c>
      <c r="M32" s="14">
        <v>207</v>
      </c>
    </row>
    <row r="33" spans="3:13" x14ac:dyDescent="0.35">
      <c r="C33" s="5" t="s">
        <v>148</v>
      </c>
      <c r="D33" s="5" t="s">
        <v>149</v>
      </c>
      <c r="E33" s="4">
        <v>6</v>
      </c>
      <c r="F33" s="7">
        <f t="shared" si="0"/>
        <v>990</v>
      </c>
      <c r="G33" s="3">
        <f t="shared" si="1"/>
        <v>1287</v>
      </c>
      <c r="H33" s="4">
        <f>G33-F33</f>
        <v>297</v>
      </c>
      <c r="L33" s="11" t="s">
        <v>639</v>
      </c>
      <c r="M33" s="14">
        <v>207</v>
      </c>
    </row>
    <row r="34" spans="3:13" hidden="1" x14ac:dyDescent="0.35">
      <c r="C34" s="5" t="s">
        <v>27</v>
      </c>
      <c r="D34" s="5" t="s">
        <v>154</v>
      </c>
      <c r="E34" s="4">
        <v>1</v>
      </c>
      <c r="F34" s="7">
        <f t="shared" si="0"/>
        <v>165</v>
      </c>
      <c r="G34" s="3" t="e">
        <f t="shared" si="1"/>
        <v>#N/A</v>
      </c>
      <c r="L34" s="11" t="s">
        <v>726</v>
      </c>
      <c r="M34" s="14">
        <v>207</v>
      </c>
    </row>
    <row r="35" spans="3:13" hidden="1" x14ac:dyDescent="0.35">
      <c r="C35" s="5" t="s">
        <v>27</v>
      </c>
      <c r="D35" s="5" t="s">
        <v>158</v>
      </c>
      <c r="E35" s="4">
        <v>6</v>
      </c>
      <c r="F35" s="7">
        <f t="shared" si="0"/>
        <v>990</v>
      </c>
      <c r="G35" s="3" t="e">
        <f t="shared" si="1"/>
        <v>#N/A</v>
      </c>
      <c r="L35" s="11" t="s">
        <v>634</v>
      </c>
      <c r="M35" s="14">
        <v>413</v>
      </c>
    </row>
    <row r="36" spans="3:13" hidden="1" x14ac:dyDescent="0.35">
      <c r="C36" s="5" t="s">
        <v>27</v>
      </c>
      <c r="D36" s="5" t="s">
        <v>164</v>
      </c>
      <c r="E36" s="4">
        <v>1</v>
      </c>
      <c r="F36" s="7">
        <f t="shared" si="0"/>
        <v>165</v>
      </c>
      <c r="G36" s="3" t="e">
        <f t="shared" si="1"/>
        <v>#N/A</v>
      </c>
      <c r="L36" s="11" t="s">
        <v>715</v>
      </c>
      <c r="M36" s="14">
        <v>207</v>
      </c>
    </row>
    <row r="37" spans="3:13" hidden="1" x14ac:dyDescent="0.35">
      <c r="C37" s="5" t="s">
        <v>27</v>
      </c>
      <c r="D37" s="5" t="s">
        <v>168</v>
      </c>
      <c r="E37" s="4">
        <v>2</v>
      </c>
      <c r="F37" s="7">
        <f t="shared" si="0"/>
        <v>330</v>
      </c>
      <c r="G37" s="3" t="e">
        <f t="shared" si="1"/>
        <v>#N/A</v>
      </c>
      <c r="L37" s="11" t="s">
        <v>614</v>
      </c>
      <c r="M37" s="14">
        <v>250</v>
      </c>
    </row>
    <row r="38" spans="3:13" hidden="1" x14ac:dyDescent="0.35">
      <c r="C38" s="5" t="s">
        <v>27</v>
      </c>
      <c r="D38" s="5" t="s">
        <v>172</v>
      </c>
      <c r="E38" s="4">
        <v>5</v>
      </c>
      <c r="F38" s="7">
        <f t="shared" si="0"/>
        <v>825</v>
      </c>
      <c r="G38" s="3" t="e">
        <f t="shared" si="1"/>
        <v>#N/A</v>
      </c>
      <c r="L38" s="11" t="s">
        <v>736</v>
      </c>
      <c r="M38" s="14">
        <v>207</v>
      </c>
    </row>
    <row r="39" spans="3:13" x14ac:dyDescent="0.35">
      <c r="C39" s="5" t="s">
        <v>177</v>
      </c>
      <c r="D39" s="5" t="s">
        <v>178</v>
      </c>
      <c r="E39" s="4">
        <v>1</v>
      </c>
      <c r="F39" s="7">
        <f t="shared" si="0"/>
        <v>165</v>
      </c>
      <c r="G39" s="3">
        <f t="shared" si="1"/>
        <v>200</v>
      </c>
      <c r="H39" s="4">
        <f t="shared" ref="H39:H40" si="3">G39-F39</f>
        <v>35</v>
      </c>
      <c r="L39" s="11" t="s">
        <v>554</v>
      </c>
      <c r="M39" s="14">
        <v>365</v>
      </c>
    </row>
    <row r="40" spans="3:13" x14ac:dyDescent="0.35">
      <c r="C40" s="5" t="s">
        <v>182</v>
      </c>
      <c r="D40" s="5" t="s">
        <v>183</v>
      </c>
      <c r="E40" s="4">
        <v>1</v>
      </c>
      <c r="F40" s="7">
        <f t="shared" si="0"/>
        <v>165</v>
      </c>
      <c r="G40" s="3">
        <f t="shared" si="1"/>
        <v>220</v>
      </c>
      <c r="H40" s="4">
        <f t="shared" si="3"/>
        <v>55</v>
      </c>
      <c r="L40" s="11" t="s">
        <v>314</v>
      </c>
      <c r="M40" s="14">
        <v>174</v>
      </c>
    </row>
    <row r="41" spans="3:13" hidden="1" x14ac:dyDescent="0.35">
      <c r="C41" s="5" t="s">
        <v>27</v>
      </c>
      <c r="D41" s="5" t="s">
        <v>187</v>
      </c>
      <c r="E41" s="4">
        <v>3</v>
      </c>
      <c r="F41" s="7">
        <f t="shared" si="0"/>
        <v>495</v>
      </c>
      <c r="G41" s="3" t="e">
        <f t="shared" si="1"/>
        <v>#N/A</v>
      </c>
      <c r="L41" s="11" t="s">
        <v>1041</v>
      </c>
      <c r="M41" s="14">
        <v>380</v>
      </c>
    </row>
    <row r="42" spans="3:13" hidden="1" x14ac:dyDescent="0.35">
      <c r="C42" s="5" t="s">
        <v>27</v>
      </c>
      <c r="D42" s="5" t="s">
        <v>191</v>
      </c>
      <c r="E42" s="4">
        <v>1</v>
      </c>
      <c r="F42" s="7">
        <f t="shared" si="0"/>
        <v>165</v>
      </c>
      <c r="G42" s="3" t="e">
        <f t="shared" si="1"/>
        <v>#N/A</v>
      </c>
      <c r="L42" s="11" t="s">
        <v>803</v>
      </c>
      <c r="M42" s="14">
        <v>190</v>
      </c>
    </row>
    <row r="43" spans="3:13" hidden="1" x14ac:dyDescent="0.35">
      <c r="C43" s="5" t="s">
        <v>27</v>
      </c>
      <c r="D43" s="5" t="s">
        <v>196</v>
      </c>
      <c r="E43" s="4">
        <v>2</v>
      </c>
      <c r="F43" s="7">
        <f t="shared" si="0"/>
        <v>330</v>
      </c>
      <c r="G43" s="3" t="e">
        <f t="shared" si="1"/>
        <v>#N/A</v>
      </c>
      <c r="L43" s="11" t="s">
        <v>619</v>
      </c>
      <c r="M43" s="14">
        <v>4100</v>
      </c>
    </row>
    <row r="44" spans="3:13" hidden="1" x14ac:dyDescent="0.35">
      <c r="C44" s="5" t="s">
        <v>27</v>
      </c>
      <c r="D44" s="5" t="s">
        <v>201</v>
      </c>
      <c r="E44" s="4">
        <v>1</v>
      </c>
      <c r="F44" s="7">
        <f t="shared" si="0"/>
        <v>165</v>
      </c>
      <c r="G44" s="3" t="e">
        <f t="shared" si="1"/>
        <v>#N/A</v>
      </c>
      <c r="L44" s="11" t="s">
        <v>506</v>
      </c>
      <c r="M44" s="14">
        <v>3000</v>
      </c>
    </row>
    <row r="45" spans="3:13" hidden="1" x14ac:dyDescent="0.35">
      <c r="C45" s="5" t="s">
        <v>27</v>
      </c>
      <c r="D45" s="5" t="s">
        <v>206</v>
      </c>
      <c r="E45" s="4">
        <v>1</v>
      </c>
      <c r="F45" s="7">
        <f t="shared" si="0"/>
        <v>165</v>
      </c>
      <c r="G45" s="3" t="e">
        <f t="shared" si="1"/>
        <v>#N/A</v>
      </c>
      <c r="L45" s="11" t="s">
        <v>561</v>
      </c>
      <c r="M45" s="14">
        <v>1287</v>
      </c>
    </row>
    <row r="46" spans="3:13" x14ac:dyDescent="0.35">
      <c r="C46" s="5" t="s">
        <v>211</v>
      </c>
      <c r="D46" s="5" t="s">
        <v>212</v>
      </c>
      <c r="E46" s="4">
        <v>1</v>
      </c>
      <c r="F46" s="7">
        <f t="shared" si="0"/>
        <v>165</v>
      </c>
      <c r="G46" s="3">
        <f t="shared" si="1"/>
        <v>207</v>
      </c>
      <c r="H46" s="4">
        <f>G46-F46</f>
        <v>42</v>
      </c>
      <c r="L46" s="11" t="s">
        <v>599</v>
      </c>
      <c r="M46" s="14">
        <v>4100</v>
      </c>
    </row>
    <row r="47" spans="3:13" hidden="1" x14ac:dyDescent="0.35">
      <c r="C47" s="5" t="s">
        <v>27</v>
      </c>
      <c r="D47" s="5" t="s">
        <v>216</v>
      </c>
      <c r="E47" s="4">
        <v>2</v>
      </c>
      <c r="F47" s="7">
        <f t="shared" si="0"/>
        <v>330</v>
      </c>
      <c r="G47" s="3" t="e">
        <f t="shared" si="1"/>
        <v>#N/A</v>
      </c>
      <c r="L47" s="11" t="s">
        <v>666</v>
      </c>
      <c r="M47" s="14">
        <v>1000</v>
      </c>
    </row>
    <row r="48" spans="3:13" hidden="1" x14ac:dyDescent="0.35">
      <c r="C48" s="5" t="s">
        <v>27</v>
      </c>
      <c r="D48" s="5" t="s">
        <v>221</v>
      </c>
      <c r="E48" s="4">
        <v>1</v>
      </c>
      <c r="F48" s="7">
        <f t="shared" si="0"/>
        <v>165</v>
      </c>
      <c r="G48" s="3" t="e">
        <f t="shared" si="1"/>
        <v>#N/A</v>
      </c>
      <c r="L48" s="11" t="s">
        <v>644</v>
      </c>
      <c r="M48" s="14">
        <v>644</v>
      </c>
    </row>
    <row r="49" spans="3:13" hidden="1" x14ac:dyDescent="0.35">
      <c r="C49" s="5" t="s">
        <v>27</v>
      </c>
      <c r="D49" s="5" t="s">
        <v>226</v>
      </c>
      <c r="E49" s="4">
        <v>1</v>
      </c>
      <c r="F49" s="7">
        <f t="shared" si="0"/>
        <v>165</v>
      </c>
      <c r="G49" s="3" t="e">
        <f t="shared" si="1"/>
        <v>#N/A</v>
      </c>
      <c r="L49" s="11" t="s">
        <v>589</v>
      </c>
      <c r="M49" s="14">
        <v>858</v>
      </c>
    </row>
    <row r="50" spans="3:13" hidden="1" x14ac:dyDescent="0.35">
      <c r="C50" s="5" t="s">
        <v>27</v>
      </c>
      <c r="D50" s="5" t="s">
        <v>231</v>
      </c>
      <c r="E50" s="4">
        <v>1</v>
      </c>
      <c r="F50" s="7">
        <f t="shared" si="0"/>
        <v>165</v>
      </c>
      <c r="G50" s="3" t="e">
        <f t="shared" si="1"/>
        <v>#N/A</v>
      </c>
      <c r="L50" s="11" t="s">
        <v>580</v>
      </c>
      <c r="M50" s="14">
        <v>429</v>
      </c>
    </row>
    <row r="51" spans="3:13" hidden="1" x14ac:dyDescent="0.35">
      <c r="C51" s="5" t="s">
        <v>27</v>
      </c>
      <c r="D51" s="5" t="s">
        <v>236</v>
      </c>
      <c r="E51" s="4">
        <v>1</v>
      </c>
      <c r="F51" s="7">
        <f t="shared" si="0"/>
        <v>165</v>
      </c>
      <c r="G51" s="3" t="e">
        <f t="shared" si="1"/>
        <v>#N/A</v>
      </c>
      <c r="L51" s="11" t="s">
        <v>521</v>
      </c>
      <c r="M51" s="14">
        <v>619</v>
      </c>
    </row>
    <row r="52" spans="3:13" hidden="1" x14ac:dyDescent="0.35">
      <c r="C52" s="5" t="s">
        <v>27</v>
      </c>
      <c r="D52" s="5" t="s">
        <v>240</v>
      </c>
      <c r="E52" s="4">
        <v>17</v>
      </c>
      <c r="F52" s="7">
        <f t="shared" si="0"/>
        <v>2805</v>
      </c>
      <c r="G52" s="3" t="e">
        <f t="shared" si="1"/>
        <v>#N/A</v>
      </c>
      <c r="L52" s="11" t="s">
        <v>526</v>
      </c>
      <c r="M52" s="14">
        <v>2269</v>
      </c>
    </row>
    <row r="53" spans="3:13" hidden="1" x14ac:dyDescent="0.35">
      <c r="C53" s="5" t="s">
        <v>27</v>
      </c>
      <c r="D53" s="5" t="s">
        <v>244</v>
      </c>
      <c r="E53" s="4">
        <v>5</v>
      </c>
      <c r="F53" s="7">
        <f t="shared" si="0"/>
        <v>825</v>
      </c>
      <c r="G53" s="3" t="e">
        <f t="shared" si="1"/>
        <v>#N/A</v>
      </c>
      <c r="L53" s="11" t="s">
        <v>594</v>
      </c>
      <c r="M53" s="14">
        <v>2682</v>
      </c>
    </row>
    <row r="54" spans="3:13" x14ac:dyDescent="0.35">
      <c r="C54" s="5" t="s">
        <v>249</v>
      </c>
      <c r="D54" s="5" t="s">
        <v>246</v>
      </c>
      <c r="E54" s="4">
        <v>2</v>
      </c>
      <c r="F54" s="7">
        <f t="shared" si="0"/>
        <v>330</v>
      </c>
      <c r="G54" s="3">
        <f t="shared" si="1"/>
        <v>380</v>
      </c>
      <c r="H54" s="4">
        <f>G54-F54</f>
        <v>50</v>
      </c>
      <c r="L54" s="11" t="s">
        <v>531</v>
      </c>
      <c r="M54" s="14">
        <v>1650</v>
      </c>
    </row>
    <row r="55" spans="3:13" hidden="1" x14ac:dyDescent="0.35">
      <c r="C55" s="5" t="s">
        <v>254</v>
      </c>
      <c r="D55" s="5" t="s">
        <v>251</v>
      </c>
      <c r="E55" s="4">
        <v>5</v>
      </c>
      <c r="F55" s="7">
        <f t="shared" si="0"/>
        <v>825</v>
      </c>
      <c r="G55" s="3" t="e">
        <f t="shared" si="1"/>
        <v>#N/A</v>
      </c>
      <c r="L55" s="11" t="s">
        <v>746</v>
      </c>
      <c r="M55" s="14">
        <v>207</v>
      </c>
    </row>
    <row r="56" spans="3:13" hidden="1" x14ac:dyDescent="0.35">
      <c r="C56" s="5" t="s">
        <v>254</v>
      </c>
      <c r="D56" s="5" t="s">
        <v>256</v>
      </c>
      <c r="E56" s="4">
        <v>4</v>
      </c>
      <c r="F56" s="7">
        <f t="shared" si="0"/>
        <v>660</v>
      </c>
      <c r="G56" s="3" t="e">
        <f t="shared" si="1"/>
        <v>#N/A</v>
      </c>
      <c r="L56" s="11" t="s">
        <v>604</v>
      </c>
      <c r="M56" s="14">
        <v>207</v>
      </c>
    </row>
    <row r="57" spans="3:13" hidden="1" x14ac:dyDescent="0.35">
      <c r="C57" s="5" t="s">
        <v>254</v>
      </c>
      <c r="D57" s="5" t="s">
        <v>260</v>
      </c>
      <c r="E57" s="4">
        <v>1</v>
      </c>
      <c r="F57" s="7">
        <f t="shared" si="0"/>
        <v>165</v>
      </c>
      <c r="G57" s="3" t="e">
        <f t="shared" si="1"/>
        <v>#N/A</v>
      </c>
      <c r="L57" s="11" t="s">
        <v>566</v>
      </c>
      <c r="M57" s="14">
        <v>619</v>
      </c>
    </row>
    <row r="58" spans="3:13" x14ac:dyDescent="0.35">
      <c r="C58" s="5" t="s">
        <v>267</v>
      </c>
      <c r="D58" s="5" t="s">
        <v>268</v>
      </c>
      <c r="E58" s="4">
        <v>1</v>
      </c>
      <c r="F58" s="7">
        <f t="shared" si="0"/>
        <v>165</v>
      </c>
      <c r="G58" s="3">
        <f t="shared" si="1"/>
        <v>220</v>
      </c>
      <c r="H58" s="4">
        <f t="shared" ref="H58:H59" si="4">G58-F58</f>
        <v>55</v>
      </c>
      <c r="L58" s="11" t="s">
        <v>690</v>
      </c>
      <c r="M58" s="14">
        <v>207</v>
      </c>
    </row>
    <row r="59" spans="3:13" x14ac:dyDescent="0.35">
      <c r="C59" s="5" t="s">
        <v>182</v>
      </c>
      <c r="D59" s="5" t="s">
        <v>273</v>
      </c>
      <c r="E59" s="4">
        <v>3</v>
      </c>
      <c r="F59" s="7">
        <f t="shared" si="0"/>
        <v>495</v>
      </c>
      <c r="G59" s="3">
        <f t="shared" si="1"/>
        <v>570</v>
      </c>
      <c r="H59" s="4">
        <f t="shared" si="4"/>
        <v>75</v>
      </c>
      <c r="L59" s="11" t="s">
        <v>629</v>
      </c>
      <c r="M59" s="14">
        <v>207</v>
      </c>
    </row>
    <row r="60" spans="3:13" hidden="1" x14ac:dyDescent="0.35">
      <c r="C60" s="5" t="s">
        <v>27</v>
      </c>
      <c r="D60" s="5" t="s">
        <v>285</v>
      </c>
      <c r="E60" s="4">
        <v>10</v>
      </c>
      <c r="F60" s="7">
        <f t="shared" si="0"/>
        <v>1650</v>
      </c>
      <c r="G60" s="3" t="e">
        <f t="shared" si="1"/>
        <v>#N/A</v>
      </c>
      <c r="L60" s="11" t="s">
        <v>676</v>
      </c>
      <c r="M60" s="14">
        <v>207</v>
      </c>
    </row>
    <row r="61" spans="3:13" hidden="1" x14ac:dyDescent="0.35">
      <c r="C61" s="5" t="s">
        <v>27</v>
      </c>
      <c r="D61" s="5" t="s">
        <v>290</v>
      </c>
      <c r="E61" s="4">
        <v>3</v>
      </c>
      <c r="F61" s="7">
        <f t="shared" si="0"/>
        <v>495</v>
      </c>
      <c r="G61" s="3" t="e">
        <f t="shared" si="1"/>
        <v>#N/A</v>
      </c>
      <c r="L61" s="11" t="s">
        <v>609</v>
      </c>
      <c r="M61" s="14">
        <v>207</v>
      </c>
    </row>
    <row r="62" spans="3:13" x14ac:dyDescent="0.35">
      <c r="C62" s="5" t="s">
        <v>296</v>
      </c>
      <c r="D62" s="5" t="s">
        <v>297</v>
      </c>
      <c r="E62" s="4">
        <v>1</v>
      </c>
      <c r="F62" s="7">
        <f t="shared" si="0"/>
        <v>165</v>
      </c>
      <c r="G62" s="3">
        <f t="shared" si="1"/>
        <v>165</v>
      </c>
      <c r="H62" s="4">
        <f t="shared" ref="H62:H79" si="5">G62-F62</f>
        <v>0</v>
      </c>
      <c r="L62" s="11" t="s">
        <v>756</v>
      </c>
      <c r="M62" s="14">
        <v>858</v>
      </c>
    </row>
    <row r="63" spans="3:13" x14ac:dyDescent="0.35">
      <c r="C63" s="5" t="s">
        <v>302</v>
      </c>
      <c r="D63" s="5" t="s">
        <v>1054</v>
      </c>
      <c r="E63" s="4">
        <v>1</v>
      </c>
      <c r="F63" s="7">
        <f t="shared" si="0"/>
        <v>165</v>
      </c>
      <c r="G63" s="3">
        <f t="shared" si="1"/>
        <v>174</v>
      </c>
      <c r="H63" s="4">
        <f t="shared" si="5"/>
        <v>9</v>
      </c>
      <c r="L63" s="11" t="s">
        <v>751</v>
      </c>
      <c r="M63" s="14">
        <v>429</v>
      </c>
    </row>
    <row r="64" spans="3:13" x14ac:dyDescent="0.35">
      <c r="C64" s="5" t="s">
        <v>17</v>
      </c>
      <c r="D64" s="5" t="s">
        <v>308</v>
      </c>
      <c r="E64" s="4">
        <v>1</v>
      </c>
      <c r="F64" s="7">
        <f t="shared" si="0"/>
        <v>165</v>
      </c>
      <c r="G64" s="3">
        <f t="shared" si="1"/>
        <v>174</v>
      </c>
      <c r="H64" s="4">
        <f t="shared" si="5"/>
        <v>9</v>
      </c>
      <c r="L64" s="11" t="s">
        <v>385</v>
      </c>
      <c r="M64" s="14"/>
    </row>
    <row r="65" spans="3:13" x14ac:dyDescent="0.35">
      <c r="C65" s="5" t="s">
        <v>313</v>
      </c>
      <c r="D65" s="5" t="s">
        <v>314</v>
      </c>
      <c r="E65" s="4">
        <v>1</v>
      </c>
      <c r="F65" s="7">
        <f t="shared" si="0"/>
        <v>165</v>
      </c>
      <c r="G65" s="3">
        <f t="shared" si="1"/>
        <v>174</v>
      </c>
      <c r="H65" s="4">
        <f t="shared" si="5"/>
        <v>9</v>
      </c>
      <c r="L65" s="11" t="s">
        <v>929</v>
      </c>
      <c r="M65" s="14">
        <v>1300</v>
      </c>
    </row>
    <row r="66" spans="3:13" x14ac:dyDescent="0.35">
      <c r="C66" s="5" t="s">
        <v>319</v>
      </c>
      <c r="D66" s="5" t="s">
        <v>320</v>
      </c>
      <c r="E66" s="4">
        <v>1</v>
      </c>
      <c r="F66" s="7">
        <f t="shared" si="0"/>
        <v>165</v>
      </c>
      <c r="G66" s="3">
        <f t="shared" si="1"/>
        <v>174</v>
      </c>
      <c r="H66" s="4">
        <f t="shared" si="5"/>
        <v>9</v>
      </c>
      <c r="L66" s="11" t="s">
        <v>368</v>
      </c>
      <c r="M66" s="14">
        <v>170</v>
      </c>
    </row>
    <row r="67" spans="3:13" x14ac:dyDescent="0.35">
      <c r="C67" s="5" t="s">
        <v>325</v>
      </c>
      <c r="D67" s="5" t="s">
        <v>326</v>
      </c>
      <c r="E67" s="4">
        <v>1</v>
      </c>
      <c r="F67" s="7">
        <f t="shared" si="0"/>
        <v>165</v>
      </c>
      <c r="G67" s="3">
        <f t="shared" si="1"/>
        <v>200</v>
      </c>
      <c r="H67" s="4">
        <f t="shared" si="5"/>
        <v>35</v>
      </c>
      <c r="L67" s="11" t="s">
        <v>74</v>
      </c>
      <c r="M67" s="14">
        <v>1150</v>
      </c>
    </row>
    <row r="68" spans="3:13" x14ac:dyDescent="0.35">
      <c r="C68" s="5" t="s">
        <v>22</v>
      </c>
      <c r="D68" s="5" t="s">
        <v>331</v>
      </c>
      <c r="E68" s="4">
        <v>1</v>
      </c>
      <c r="F68" s="7">
        <f t="shared" si="0"/>
        <v>165</v>
      </c>
      <c r="G68" s="3">
        <f t="shared" si="1"/>
        <v>174</v>
      </c>
      <c r="H68" s="4">
        <f t="shared" si="5"/>
        <v>9</v>
      </c>
      <c r="L68" s="11" t="s">
        <v>464</v>
      </c>
      <c r="M68" s="14">
        <v>4300</v>
      </c>
    </row>
    <row r="69" spans="3:13" x14ac:dyDescent="0.35">
      <c r="C69" s="5" t="s">
        <v>336</v>
      </c>
      <c r="D69" s="5" t="s">
        <v>337</v>
      </c>
      <c r="E69" s="4">
        <v>1</v>
      </c>
      <c r="F69" s="7">
        <f t="shared" si="0"/>
        <v>165</v>
      </c>
      <c r="G69" s="3">
        <f t="shared" si="1"/>
        <v>174</v>
      </c>
      <c r="H69" s="4">
        <f t="shared" si="5"/>
        <v>9</v>
      </c>
      <c r="L69" s="11" t="s">
        <v>1056</v>
      </c>
      <c r="M69" s="14">
        <v>400</v>
      </c>
    </row>
    <row r="70" spans="3:13" x14ac:dyDescent="0.35">
      <c r="C70" s="5" t="s">
        <v>22</v>
      </c>
      <c r="D70" s="5" t="s">
        <v>342</v>
      </c>
      <c r="E70" s="4">
        <v>1</v>
      </c>
      <c r="F70" s="7">
        <f t="shared" ref="F70:F133" si="6">165*E70</f>
        <v>165</v>
      </c>
      <c r="G70" s="3">
        <f t="shared" ref="G70:G133" si="7">VLOOKUP(D70,L:M,2,0)</f>
        <v>1287</v>
      </c>
      <c r="H70" s="4">
        <f t="shared" si="5"/>
        <v>1122</v>
      </c>
      <c r="L70" s="11" t="s">
        <v>548</v>
      </c>
      <c r="M70" s="14">
        <v>1000</v>
      </c>
    </row>
    <row r="71" spans="3:13" x14ac:dyDescent="0.35">
      <c r="C71" s="5" t="s">
        <v>345</v>
      </c>
      <c r="D71" s="5" t="s">
        <v>346</v>
      </c>
      <c r="E71" s="4">
        <v>3</v>
      </c>
      <c r="F71" s="7">
        <f t="shared" si="6"/>
        <v>495</v>
      </c>
      <c r="G71" s="3">
        <f t="shared" si="7"/>
        <v>520</v>
      </c>
      <c r="H71" s="4">
        <f t="shared" si="5"/>
        <v>25</v>
      </c>
      <c r="L71" s="11" t="s">
        <v>326</v>
      </c>
      <c r="M71" s="14">
        <v>200</v>
      </c>
    </row>
    <row r="72" spans="3:13" x14ac:dyDescent="0.35">
      <c r="C72" s="5" t="s">
        <v>345</v>
      </c>
      <c r="D72" s="5" t="s">
        <v>352</v>
      </c>
      <c r="E72" s="4">
        <v>2</v>
      </c>
      <c r="F72" s="7">
        <f t="shared" si="6"/>
        <v>330</v>
      </c>
      <c r="G72" s="3">
        <f t="shared" si="7"/>
        <v>347</v>
      </c>
      <c r="H72" s="4">
        <f t="shared" si="5"/>
        <v>17</v>
      </c>
      <c r="L72" s="11" t="s">
        <v>516</v>
      </c>
      <c r="M72" s="14">
        <v>1100</v>
      </c>
    </row>
    <row r="73" spans="3:13" x14ac:dyDescent="0.35">
      <c r="C73" s="5" t="s">
        <v>357</v>
      </c>
      <c r="D73" s="5" t="s">
        <v>358</v>
      </c>
      <c r="E73" s="4">
        <v>1</v>
      </c>
      <c r="F73" s="7">
        <f t="shared" si="6"/>
        <v>165</v>
      </c>
      <c r="G73" s="3">
        <f t="shared" si="7"/>
        <v>174</v>
      </c>
      <c r="H73" s="4">
        <f t="shared" si="5"/>
        <v>9</v>
      </c>
      <c r="L73" s="12" t="s">
        <v>379</v>
      </c>
      <c r="M73" s="15">
        <v>174</v>
      </c>
    </row>
    <row r="74" spans="3:13" x14ac:dyDescent="0.35">
      <c r="C74" s="5" t="s">
        <v>22</v>
      </c>
      <c r="D74" s="5" t="s">
        <v>363</v>
      </c>
      <c r="E74" s="4">
        <v>2</v>
      </c>
      <c r="F74" s="7">
        <f t="shared" si="6"/>
        <v>330</v>
      </c>
      <c r="G74" s="3">
        <f t="shared" si="7"/>
        <v>347</v>
      </c>
      <c r="H74" s="4">
        <f t="shared" si="5"/>
        <v>17</v>
      </c>
      <c r="L74" s="11" t="s">
        <v>273</v>
      </c>
      <c r="M74" s="14">
        <v>570</v>
      </c>
    </row>
    <row r="75" spans="3:13" x14ac:dyDescent="0.35">
      <c r="C75" s="5" t="s">
        <v>296</v>
      </c>
      <c r="D75" s="5" t="s">
        <v>368</v>
      </c>
      <c r="E75" s="4">
        <v>1</v>
      </c>
      <c r="F75" s="7">
        <f t="shared" si="6"/>
        <v>165</v>
      </c>
      <c r="G75" s="3">
        <f t="shared" si="7"/>
        <v>170</v>
      </c>
      <c r="H75" s="4">
        <f t="shared" si="5"/>
        <v>5</v>
      </c>
      <c r="L75" s="11" t="s">
        <v>1057</v>
      </c>
      <c r="M75" s="14">
        <v>1448</v>
      </c>
    </row>
    <row r="76" spans="3:13" x14ac:dyDescent="0.35">
      <c r="C76" s="5" t="s">
        <v>345</v>
      </c>
      <c r="D76" s="5" t="s">
        <v>372</v>
      </c>
      <c r="E76" s="4">
        <v>1</v>
      </c>
      <c r="F76" s="7">
        <f t="shared" si="6"/>
        <v>165</v>
      </c>
      <c r="G76" s="3">
        <f t="shared" si="7"/>
        <v>174</v>
      </c>
      <c r="H76" s="4">
        <f t="shared" si="5"/>
        <v>9</v>
      </c>
      <c r="L76" s="11" t="s">
        <v>1058</v>
      </c>
      <c r="M76" s="14">
        <v>174</v>
      </c>
    </row>
    <row r="77" spans="3:13" x14ac:dyDescent="0.35">
      <c r="C77" s="5" t="s">
        <v>378</v>
      </c>
      <c r="D77" s="5" t="s">
        <v>379</v>
      </c>
      <c r="E77" s="4">
        <v>1</v>
      </c>
      <c r="F77" s="7">
        <f t="shared" si="6"/>
        <v>165</v>
      </c>
      <c r="G77" s="3">
        <f t="shared" si="7"/>
        <v>174</v>
      </c>
      <c r="H77" s="4">
        <f t="shared" si="5"/>
        <v>9</v>
      </c>
      <c r="L77" s="11" t="s">
        <v>308</v>
      </c>
      <c r="M77" s="14">
        <v>174</v>
      </c>
    </row>
    <row r="78" spans="3:13" x14ac:dyDescent="0.35">
      <c r="C78" s="5" t="s">
        <v>384</v>
      </c>
      <c r="D78" s="5" t="s">
        <v>385</v>
      </c>
      <c r="E78" s="4">
        <v>1</v>
      </c>
      <c r="F78" s="7">
        <f t="shared" si="6"/>
        <v>165</v>
      </c>
      <c r="G78" s="3">
        <f t="shared" si="7"/>
        <v>0</v>
      </c>
      <c r="H78" s="4">
        <f t="shared" si="5"/>
        <v>-165</v>
      </c>
      <c r="L78" s="11" t="s">
        <v>337</v>
      </c>
      <c r="M78" s="14">
        <v>174</v>
      </c>
    </row>
    <row r="79" spans="3:13" x14ac:dyDescent="0.35">
      <c r="C79" s="5" t="s">
        <v>182</v>
      </c>
      <c r="D79" s="5" t="s">
        <v>390</v>
      </c>
      <c r="E79" s="4">
        <v>5</v>
      </c>
      <c r="F79" s="7">
        <f t="shared" si="6"/>
        <v>825</v>
      </c>
      <c r="G79" s="3">
        <f t="shared" si="7"/>
        <v>949</v>
      </c>
      <c r="H79" s="4">
        <f t="shared" si="5"/>
        <v>124</v>
      </c>
      <c r="L79" s="11" t="s">
        <v>730</v>
      </c>
      <c r="M79" s="14">
        <v>215</v>
      </c>
    </row>
    <row r="80" spans="3:13" hidden="1" x14ac:dyDescent="0.35">
      <c r="C80" s="5" t="s">
        <v>27</v>
      </c>
      <c r="D80" s="5" t="s">
        <v>395</v>
      </c>
      <c r="E80" s="4">
        <v>2</v>
      </c>
      <c r="F80" s="7">
        <f t="shared" si="6"/>
        <v>330</v>
      </c>
      <c r="G80" s="3" t="e">
        <f t="shared" si="7"/>
        <v>#N/A</v>
      </c>
      <c r="L80" s="11" t="s">
        <v>500</v>
      </c>
      <c r="M80" s="14">
        <v>3861</v>
      </c>
    </row>
    <row r="81" spans="3:13" x14ac:dyDescent="0.35">
      <c r="C81" s="5" t="s">
        <v>400</v>
      </c>
      <c r="D81" s="5" t="s">
        <v>401</v>
      </c>
      <c r="E81" s="4">
        <v>1</v>
      </c>
      <c r="F81" s="7">
        <f t="shared" si="6"/>
        <v>165</v>
      </c>
      <c r="G81" s="3">
        <f t="shared" si="7"/>
        <v>190</v>
      </c>
      <c r="H81" s="4">
        <f>G81-F81</f>
        <v>25</v>
      </c>
      <c r="L81" s="11" t="s">
        <v>721</v>
      </c>
      <c r="M81" s="14">
        <v>215</v>
      </c>
    </row>
    <row r="82" spans="3:13" hidden="1" x14ac:dyDescent="0.35">
      <c r="C82" s="5" t="s">
        <v>27</v>
      </c>
      <c r="D82" s="5" t="s">
        <v>405</v>
      </c>
      <c r="E82" s="4">
        <v>1</v>
      </c>
      <c r="F82" s="7">
        <f t="shared" si="6"/>
        <v>165</v>
      </c>
      <c r="G82" s="3" t="e">
        <f t="shared" si="7"/>
        <v>#N/A</v>
      </c>
      <c r="L82" s="11" t="s">
        <v>494</v>
      </c>
      <c r="M82" s="14">
        <v>16302</v>
      </c>
    </row>
    <row r="83" spans="3:13" x14ac:dyDescent="0.35">
      <c r="C83" s="5" t="s">
        <v>400</v>
      </c>
      <c r="D83" s="5" t="s">
        <v>410</v>
      </c>
      <c r="E83" s="4">
        <v>1</v>
      </c>
      <c r="F83" s="7">
        <f t="shared" si="6"/>
        <v>165</v>
      </c>
      <c r="G83" s="3">
        <f t="shared" si="7"/>
        <v>190</v>
      </c>
      <c r="H83" s="4">
        <f>G83-F83</f>
        <v>25</v>
      </c>
      <c r="L83" s="11" t="s">
        <v>483</v>
      </c>
      <c r="M83" s="14">
        <v>28743</v>
      </c>
    </row>
    <row r="84" spans="3:13" hidden="1" x14ac:dyDescent="0.35">
      <c r="C84" s="5" t="s">
        <v>27</v>
      </c>
      <c r="D84" s="5" t="s">
        <v>415</v>
      </c>
      <c r="E84" s="4">
        <v>1</v>
      </c>
      <c r="F84" s="7">
        <f t="shared" si="6"/>
        <v>165</v>
      </c>
      <c r="G84" s="3" t="e">
        <f t="shared" si="7"/>
        <v>#N/A</v>
      </c>
      <c r="L84" s="11" t="s">
        <v>511</v>
      </c>
      <c r="M84" s="14">
        <v>7079</v>
      </c>
    </row>
    <row r="85" spans="3:13" x14ac:dyDescent="0.35">
      <c r="C85" s="5" t="s">
        <v>22</v>
      </c>
      <c r="D85" s="5" t="s">
        <v>418</v>
      </c>
      <c r="E85" s="4">
        <v>8</v>
      </c>
      <c r="F85" s="7">
        <f t="shared" si="6"/>
        <v>1320</v>
      </c>
      <c r="G85" s="3">
        <f t="shared" si="7"/>
        <v>1518</v>
      </c>
      <c r="H85" s="4">
        <f t="shared" ref="H85:H89" si="8">G85-F85</f>
        <v>198</v>
      </c>
      <c r="L85" s="12" t="s">
        <v>741</v>
      </c>
      <c r="M85" s="15">
        <v>413</v>
      </c>
    </row>
    <row r="86" spans="3:13" x14ac:dyDescent="0.35">
      <c r="C86" s="5" t="s">
        <v>424</v>
      </c>
      <c r="D86" s="5" t="s">
        <v>422</v>
      </c>
      <c r="E86" s="4">
        <v>1</v>
      </c>
      <c r="F86" s="7">
        <f t="shared" si="6"/>
        <v>165</v>
      </c>
      <c r="G86" s="3">
        <f t="shared" si="7"/>
        <v>190</v>
      </c>
      <c r="H86" s="4">
        <f t="shared" si="8"/>
        <v>25</v>
      </c>
      <c r="L86" s="11" t="s">
        <v>536</v>
      </c>
      <c r="M86" s="14">
        <v>2475</v>
      </c>
    </row>
    <row r="87" spans="3:13" x14ac:dyDescent="0.35">
      <c r="C87" s="5" t="s">
        <v>22</v>
      </c>
      <c r="D87" s="5" t="s">
        <v>426</v>
      </c>
      <c r="E87" s="4">
        <v>1</v>
      </c>
      <c r="F87" s="7">
        <f t="shared" si="6"/>
        <v>165</v>
      </c>
      <c r="G87" s="3">
        <f t="shared" si="7"/>
        <v>190</v>
      </c>
      <c r="H87" s="4">
        <f t="shared" si="8"/>
        <v>25</v>
      </c>
      <c r="L87" s="11" t="s">
        <v>685</v>
      </c>
      <c r="M87" s="14">
        <v>207</v>
      </c>
    </row>
    <row r="88" spans="3:13" x14ac:dyDescent="0.35">
      <c r="C88" s="8" t="s">
        <v>438</v>
      </c>
      <c r="D88" s="8" t="s">
        <v>439</v>
      </c>
      <c r="E88" s="7">
        <v>1</v>
      </c>
      <c r="F88" s="7">
        <f t="shared" si="6"/>
        <v>165</v>
      </c>
      <c r="G88" s="3">
        <f t="shared" si="7"/>
        <v>2580</v>
      </c>
      <c r="H88" s="4">
        <f t="shared" si="8"/>
        <v>2415</v>
      </c>
      <c r="L88" s="11" t="s">
        <v>575</v>
      </c>
      <c r="M88" s="14">
        <v>413</v>
      </c>
    </row>
    <row r="89" spans="3:13" x14ac:dyDescent="0.35">
      <c r="C89" s="8" t="s">
        <v>444</v>
      </c>
      <c r="D89" s="8" t="s">
        <v>445</v>
      </c>
      <c r="E89" s="7">
        <v>1</v>
      </c>
      <c r="F89" s="7">
        <f t="shared" si="6"/>
        <v>165</v>
      </c>
      <c r="G89" s="3">
        <f t="shared" si="7"/>
        <v>2600</v>
      </c>
      <c r="H89" s="4">
        <f t="shared" si="8"/>
        <v>2435</v>
      </c>
      <c r="L89" s="11" t="s">
        <v>705</v>
      </c>
      <c r="M89" s="14">
        <v>207</v>
      </c>
    </row>
    <row r="90" spans="3:13" hidden="1" x14ac:dyDescent="0.35">
      <c r="C90" s="5" t="s">
        <v>274</v>
      </c>
      <c r="D90" s="5" t="s">
        <v>450</v>
      </c>
      <c r="E90" s="4">
        <v>1</v>
      </c>
      <c r="F90" s="7">
        <f t="shared" si="6"/>
        <v>165</v>
      </c>
      <c r="G90" s="3" t="e">
        <f t="shared" si="7"/>
        <v>#N/A</v>
      </c>
      <c r="L90" s="11" t="s">
        <v>671</v>
      </c>
      <c r="M90" s="14">
        <v>413</v>
      </c>
    </row>
    <row r="91" spans="3:13" hidden="1" x14ac:dyDescent="0.35">
      <c r="C91" s="5" t="s">
        <v>254</v>
      </c>
      <c r="D91" s="5" t="s">
        <v>452</v>
      </c>
      <c r="E91" s="4">
        <v>6</v>
      </c>
      <c r="F91" s="7">
        <f t="shared" si="6"/>
        <v>990</v>
      </c>
      <c r="G91" s="3" t="e">
        <f t="shared" si="7"/>
        <v>#N/A</v>
      </c>
      <c r="L91" s="11" t="s">
        <v>651</v>
      </c>
      <c r="M91" s="14">
        <v>207</v>
      </c>
    </row>
    <row r="92" spans="3:13" hidden="1" x14ac:dyDescent="0.35">
      <c r="C92" s="5" t="s">
        <v>254</v>
      </c>
      <c r="D92" s="5" t="s">
        <v>456</v>
      </c>
      <c r="E92" s="4">
        <v>1</v>
      </c>
      <c r="F92" s="7">
        <f t="shared" si="6"/>
        <v>165</v>
      </c>
      <c r="G92" s="3" t="e">
        <f t="shared" si="7"/>
        <v>#N/A</v>
      </c>
      <c r="L92" s="11" t="s">
        <v>585</v>
      </c>
      <c r="M92" s="14">
        <v>1032</v>
      </c>
    </row>
    <row r="93" spans="3:13" x14ac:dyDescent="0.35">
      <c r="C93" s="5" t="s">
        <v>463</v>
      </c>
      <c r="D93" s="5" t="s">
        <v>464</v>
      </c>
      <c r="E93" s="4">
        <v>3</v>
      </c>
      <c r="F93" s="7">
        <f t="shared" si="6"/>
        <v>495</v>
      </c>
      <c r="G93" s="3">
        <f t="shared" si="7"/>
        <v>4300</v>
      </c>
      <c r="H93" s="4">
        <f t="shared" ref="H93:H94" si="9">G93-F93</f>
        <v>3805</v>
      </c>
      <c r="L93" s="11" t="s">
        <v>710</v>
      </c>
      <c r="M93" s="14">
        <v>207</v>
      </c>
    </row>
    <row r="94" spans="3:13" x14ac:dyDescent="0.35">
      <c r="C94" s="5" t="s">
        <v>469</v>
      </c>
      <c r="D94" s="5" t="s">
        <v>470</v>
      </c>
      <c r="E94" s="4">
        <v>1</v>
      </c>
      <c r="F94" s="7">
        <f t="shared" si="6"/>
        <v>165</v>
      </c>
      <c r="G94" s="3">
        <f t="shared" si="7"/>
        <v>190</v>
      </c>
      <c r="H94" s="4">
        <f t="shared" si="9"/>
        <v>25</v>
      </c>
      <c r="L94" s="11" t="s">
        <v>680</v>
      </c>
      <c r="M94" s="14">
        <v>619</v>
      </c>
    </row>
    <row r="95" spans="3:13" hidden="1" x14ac:dyDescent="0.35">
      <c r="C95" s="5" t="s">
        <v>254</v>
      </c>
      <c r="D95" s="5" t="s">
        <v>472</v>
      </c>
      <c r="E95" s="4">
        <v>2</v>
      </c>
      <c r="F95" s="7">
        <f t="shared" si="6"/>
        <v>330</v>
      </c>
      <c r="G95" s="3" t="e">
        <f t="shared" si="7"/>
        <v>#N/A</v>
      </c>
      <c r="L95" s="11" t="s">
        <v>570</v>
      </c>
      <c r="M95" s="14">
        <v>1031</v>
      </c>
    </row>
    <row r="96" spans="3:13" x14ac:dyDescent="0.35">
      <c r="C96" s="5" t="s">
        <v>249</v>
      </c>
      <c r="D96" s="5" t="s">
        <v>476</v>
      </c>
      <c r="E96" s="4">
        <v>1</v>
      </c>
      <c r="F96" s="7">
        <f t="shared" si="6"/>
        <v>165</v>
      </c>
      <c r="G96" s="3">
        <f t="shared" si="7"/>
        <v>1410</v>
      </c>
      <c r="H96" s="4">
        <f t="shared" ref="H96:H152" si="10">G96-F96</f>
        <v>1245</v>
      </c>
      <c r="L96" s="11" t="s">
        <v>624</v>
      </c>
      <c r="M96" s="14">
        <v>198</v>
      </c>
    </row>
    <row r="97" spans="3:13" x14ac:dyDescent="0.35">
      <c r="C97" s="5" t="s">
        <v>211</v>
      </c>
      <c r="D97" s="5" t="s">
        <v>483</v>
      </c>
      <c r="E97" s="4">
        <v>132</v>
      </c>
      <c r="F97" s="7">
        <f t="shared" si="6"/>
        <v>21780</v>
      </c>
      <c r="G97" s="3">
        <f t="shared" si="7"/>
        <v>28743</v>
      </c>
      <c r="H97" s="4">
        <f t="shared" si="10"/>
        <v>6963</v>
      </c>
      <c r="L97" s="11" t="s">
        <v>656</v>
      </c>
      <c r="M97" s="14">
        <v>619</v>
      </c>
    </row>
    <row r="98" spans="3:13" x14ac:dyDescent="0.35">
      <c r="C98" s="5" t="s">
        <v>177</v>
      </c>
      <c r="D98" s="5" t="s">
        <v>489</v>
      </c>
      <c r="E98" s="4">
        <v>2</v>
      </c>
      <c r="F98" s="7">
        <f t="shared" si="6"/>
        <v>330</v>
      </c>
      <c r="G98" s="3">
        <f t="shared" si="7"/>
        <v>215</v>
      </c>
      <c r="H98" s="4">
        <f t="shared" si="10"/>
        <v>-115</v>
      </c>
      <c r="L98" s="11" t="s">
        <v>832</v>
      </c>
      <c r="M98" s="14">
        <v>174</v>
      </c>
    </row>
    <row r="99" spans="3:13" x14ac:dyDescent="0.35">
      <c r="C99" s="5" t="s">
        <v>211</v>
      </c>
      <c r="D99" s="5" t="s">
        <v>494</v>
      </c>
      <c r="E99" s="4">
        <v>78</v>
      </c>
      <c r="F99" s="7">
        <f t="shared" si="6"/>
        <v>12870</v>
      </c>
      <c r="G99" s="3">
        <f t="shared" si="7"/>
        <v>16302</v>
      </c>
      <c r="H99" s="4">
        <f t="shared" si="10"/>
        <v>3432</v>
      </c>
      <c r="L99" s="11" t="s">
        <v>358</v>
      </c>
      <c r="M99" s="14">
        <v>174</v>
      </c>
    </row>
    <row r="100" spans="3:13" x14ac:dyDescent="0.35">
      <c r="C100" s="5" t="s">
        <v>211</v>
      </c>
      <c r="D100" s="5" t="s">
        <v>500</v>
      </c>
      <c r="E100" s="4">
        <v>18</v>
      </c>
      <c r="F100" s="7">
        <f t="shared" si="6"/>
        <v>2970</v>
      </c>
      <c r="G100" s="3">
        <f t="shared" si="7"/>
        <v>3861</v>
      </c>
      <c r="H100" s="4">
        <f t="shared" si="10"/>
        <v>891</v>
      </c>
      <c r="L100" s="11" t="s">
        <v>14</v>
      </c>
      <c r="M100" s="14">
        <v>347</v>
      </c>
    </row>
    <row r="101" spans="3:13" x14ac:dyDescent="0.35">
      <c r="C101" s="5" t="s">
        <v>505</v>
      </c>
      <c r="D101" s="5" t="s">
        <v>506</v>
      </c>
      <c r="E101" s="4">
        <v>13</v>
      </c>
      <c r="F101" s="7">
        <f t="shared" si="6"/>
        <v>2145</v>
      </c>
      <c r="G101" s="3">
        <f t="shared" si="7"/>
        <v>3000</v>
      </c>
      <c r="H101" s="4">
        <f t="shared" si="10"/>
        <v>855</v>
      </c>
      <c r="L101" s="11" t="s">
        <v>390</v>
      </c>
      <c r="M101" s="14">
        <v>949</v>
      </c>
    </row>
    <row r="102" spans="3:13" x14ac:dyDescent="0.35">
      <c r="C102" s="5" t="s">
        <v>211</v>
      </c>
      <c r="D102" s="5" t="s">
        <v>511</v>
      </c>
      <c r="E102" s="4">
        <v>35</v>
      </c>
      <c r="F102" s="7">
        <f t="shared" si="6"/>
        <v>5775</v>
      </c>
      <c r="G102" s="3">
        <f t="shared" si="7"/>
        <v>7079</v>
      </c>
      <c r="H102" s="4">
        <f t="shared" si="10"/>
        <v>1304</v>
      </c>
      <c r="L102" s="11" t="s">
        <v>120</v>
      </c>
      <c r="M102" s="14">
        <v>380</v>
      </c>
    </row>
    <row r="103" spans="3:13" x14ac:dyDescent="0.35">
      <c r="C103" s="5" t="s">
        <v>177</v>
      </c>
      <c r="D103" s="5" t="s">
        <v>516</v>
      </c>
      <c r="E103" s="4">
        <v>5</v>
      </c>
      <c r="F103" s="7">
        <f t="shared" si="6"/>
        <v>825</v>
      </c>
      <c r="G103" s="3">
        <f t="shared" si="7"/>
        <v>1100</v>
      </c>
      <c r="H103" s="4">
        <f t="shared" si="10"/>
        <v>275</v>
      </c>
      <c r="L103" s="11" t="s">
        <v>699</v>
      </c>
      <c r="M103" s="14">
        <v>220</v>
      </c>
    </row>
    <row r="104" spans="3:13" x14ac:dyDescent="0.35">
      <c r="C104" s="5" t="s">
        <v>505</v>
      </c>
      <c r="D104" s="5" t="s">
        <v>521</v>
      </c>
      <c r="E104" s="4">
        <v>4</v>
      </c>
      <c r="F104" s="7">
        <f t="shared" si="6"/>
        <v>660</v>
      </c>
      <c r="G104" s="3">
        <f t="shared" si="7"/>
        <v>619</v>
      </c>
      <c r="H104" s="4">
        <f t="shared" si="10"/>
        <v>-41</v>
      </c>
      <c r="L104" s="11" t="s">
        <v>410</v>
      </c>
      <c r="M104" s="14">
        <v>190</v>
      </c>
    </row>
    <row r="105" spans="3:13" x14ac:dyDescent="0.35">
      <c r="C105" s="5" t="s">
        <v>505</v>
      </c>
      <c r="D105" s="5" t="s">
        <v>526</v>
      </c>
      <c r="E105" s="4">
        <v>11</v>
      </c>
      <c r="F105" s="7">
        <f t="shared" si="6"/>
        <v>1815</v>
      </c>
      <c r="G105" s="3">
        <f t="shared" si="7"/>
        <v>2269</v>
      </c>
      <c r="H105" s="4">
        <f t="shared" si="10"/>
        <v>454</v>
      </c>
      <c r="L105" s="11" t="s">
        <v>268</v>
      </c>
      <c r="M105" s="14">
        <v>220</v>
      </c>
    </row>
    <row r="106" spans="3:13" x14ac:dyDescent="0.35">
      <c r="C106" s="5" t="s">
        <v>505</v>
      </c>
      <c r="D106" s="5" t="s">
        <v>531</v>
      </c>
      <c r="E106" s="4">
        <v>9</v>
      </c>
      <c r="F106" s="7">
        <f t="shared" si="6"/>
        <v>1485</v>
      </c>
      <c r="G106" s="3">
        <f t="shared" si="7"/>
        <v>1650</v>
      </c>
      <c r="H106" s="4">
        <f t="shared" si="10"/>
        <v>165</v>
      </c>
      <c r="L106" s="11" t="s">
        <v>401</v>
      </c>
      <c r="M106" s="14">
        <v>190</v>
      </c>
    </row>
    <row r="107" spans="3:13" x14ac:dyDescent="0.35">
      <c r="C107" s="5" t="s">
        <v>211</v>
      </c>
      <c r="D107" s="5" t="s">
        <v>536</v>
      </c>
      <c r="E107" s="4">
        <v>12</v>
      </c>
      <c r="F107" s="7">
        <f t="shared" si="6"/>
        <v>1980</v>
      </c>
      <c r="G107" s="3">
        <f t="shared" si="7"/>
        <v>2475</v>
      </c>
      <c r="H107" s="4">
        <f t="shared" si="10"/>
        <v>495</v>
      </c>
      <c r="L107" s="11" t="s">
        <v>445</v>
      </c>
      <c r="M107" s="14">
        <v>2600</v>
      </c>
    </row>
    <row r="108" spans="3:13" x14ac:dyDescent="0.35">
      <c r="C108" s="5" t="s">
        <v>177</v>
      </c>
      <c r="D108" s="5" t="s">
        <v>541</v>
      </c>
      <c r="E108" s="4">
        <v>13</v>
      </c>
      <c r="F108" s="7">
        <f t="shared" si="6"/>
        <v>2145</v>
      </c>
      <c r="G108" s="3">
        <f t="shared" si="7"/>
        <v>3000</v>
      </c>
      <c r="H108" s="4">
        <f t="shared" si="10"/>
        <v>855</v>
      </c>
      <c r="L108" s="11" t="s">
        <v>19</v>
      </c>
      <c r="M108" s="14">
        <v>348</v>
      </c>
    </row>
    <row r="109" spans="3:13" x14ac:dyDescent="0.35">
      <c r="C109" s="5" t="s">
        <v>547</v>
      </c>
      <c r="D109" s="5" t="s">
        <v>548</v>
      </c>
      <c r="E109" s="4">
        <v>4</v>
      </c>
      <c r="F109" s="7">
        <f t="shared" si="6"/>
        <v>660</v>
      </c>
      <c r="G109" s="3">
        <f t="shared" si="7"/>
        <v>1000</v>
      </c>
      <c r="H109" s="4">
        <f t="shared" si="10"/>
        <v>340</v>
      </c>
      <c r="L109" s="11" t="s">
        <v>694</v>
      </c>
      <c r="M109" s="14">
        <v>1600</v>
      </c>
    </row>
    <row r="110" spans="3:13" x14ac:dyDescent="0.35">
      <c r="C110" s="5" t="s">
        <v>553</v>
      </c>
      <c r="D110" s="5" t="s">
        <v>554</v>
      </c>
      <c r="E110" s="4">
        <v>2</v>
      </c>
      <c r="F110" s="7">
        <f t="shared" si="6"/>
        <v>330</v>
      </c>
      <c r="G110" s="3">
        <f t="shared" si="7"/>
        <v>365</v>
      </c>
      <c r="H110" s="4">
        <f t="shared" si="10"/>
        <v>35</v>
      </c>
      <c r="L110" s="11" t="s">
        <v>439</v>
      </c>
      <c r="M110" s="14">
        <v>2580</v>
      </c>
    </row>
    <row r="111" spans="3:13" x14ac:dyDescent="0.35">
      <c r="C111" s="5" t="s">
        <v>505</v>
      </c>
      <c r="D111" s="5" t="s">
        <v>561</v>
      </c>
      <c r="E111" s="4">
        <v>6</v>
      </c>
      <c r="F111" s="7">
        <f t="shared" si="6"/>
        <v>990</v>
      </c>
      <c r="G111" s="3">
        <f t="shared" si="7"/>
        <v>1287</v>
      </c>
      <c r="H111" s="4">
        <f t="shared" si="10"/>
        <v>297</v>
      </c>
      <c r="L111" s="11" t="s">
        <v>890</v>
      </c>
      <c r="M111" s="14">
        <v>174</v>
      </c>
    </row>
    <row r="112" spans="3:13" x14ac:dyDescent="0.35">
      <c r="C112" s="5" t="s">
        <v>505</v>
      </c>
      <c r="D112" s="5" t="s">
        <v>566</v>
      </c>
      <c r="E112" s="4">
        <v>3</v>
      </c>
      <c r="F112" s="7">
        <f t="shared" si="6"/>
        <v>495</v>
      </c>
      <c r="G112" s="3">
        <f t="shared" si="7"/>
        <v>619</v>
      </c>
      <c r="H112" s="4">
        <f t="shared" si="10"/>
        <v>124</v>
      </c>
      <c r="L112" s="11" t="s">
        <v>1059</v>
      </c>
      <c r="M112" s="14">
        <f>110+75</f>
        <v>185</v>
      </c>
    </row>
    <row r="113" spans="3:13" x14ac:dyDescent="0.35">
      <c r="C113" s="5" t="s">
        <v>505</v>
      </c>
      <c r="D113" s="5" t="s">
        <v>570</v>
      </c>
      <c r="E113" s="4">
        <v>5</v>
      </c>
      <c r="F113" s="7">
        <f t="shared" si="6"/>
        <v>825</v>
      </c>
      <c r="G113" s="3">
        <f t="shared" si="7"/>
        <v>1031</v>
      </c>
      <c r="H113" s="4">
        <f t="shared" si="10"/>
        <v>206</v>
      </c>
      <c r="L113" s="11" t="s">
        <v>1060</v>
      </c>
      <c r="M113" s="14"/>
    </row>
    <row r="114" spans="3:13" x14ac:dyDescent="0.35">
      <c r="C114" s="5" t="s">
        <v>211</v>
      </c>
      <c r="D114" s="5" t="s">
        <v>575</v>
      </c>
      <c r="E114" s="4">
        <v>2</v>
      </c>
      <c r="F114" s="7">
        <f t="shared" si="6"/>
        <v>330</v>
      </c>
      <c r="G114" s="3">
        <f t="shared" si="7"/>
        <v>413</v>
      </c>
      <c r="H114" s="4">
        <f t="shared" si="10"/>
        <v>83</v>
      </c>
      <c r="L114" s="11" t="s">
        <v>1061</v>
      </c>
      <c r="M114" s="14"/>
    </row>
    <row r="115" spans="3:13" x14ac:dyDescent="0.35">
      <c r="C115" s="5" t="s">
        <v>505</v>
      </c>
      <c r="D115" s="5" t="s">
        <v>580</v>
      </c>
      <c r="E115" s="4">
        <v>2</v>
      </c>
      <c r="F115" s="7">
        <f t="shared" si="6"/>
        <v>330</v>
      </c>
      <c r="G115" s="3">
        <f t="shared" si="7"/>
        <v>429</v>
      </c>
      <c r="H115" s="4">
        <f t="shared" si="10"/>
        <v>99</v>
      </c>
      <c r="L115" s="11" t="s">
        <v>1062</v>
      </c>
      <c r="M115" s="14"/>
    </row>
    <row r="116" spans="3:13" x14ac:dyDescent="0.35">
      <c r="C116" s="5" t="s">
        <v>211</v>
      </c>
      <c r="D116" s="5" t="s">
        <v>585</v>
      </c>
      <c r="E116" s="4">
        <v>5</v>
      </c>
      <c r="F116" s="7">
        <f t="shared" si="6"/>
        <v>825</v>
      </c>
      <c r="G116" s="3">
        <f t="shared" si="7"/>
        <v>1032</v>
      </c>
      <c r="H116" s="4">
        <f t="shared" si="10"/>
        <v>207</v>
      </c>
      <c r="L116" s="11" t="s">
        <v>1063</v>
      </c>
      <c r="M116" s="14"/>
    </row>
    <row r="117" spans="3:13" x14ac:dyDescent="0.35">
      <c r="C117" s="5" t="s">
        <v>505</v>
      </c>
      <c r="D117" s="5" t="s">
        <v>589</v>
      </c>
      <c r="E117" s="4">
        <v>4</v>
      </c>
      <c r="F117" s="7">
        <f t="shared" si="6"/>
        <v>660</v>
      </c>
      <c r="G117" s="3">
        <f t="shared" si="7"/>
        <v>858</v>
      </c>
      <c r="H117" s="4">
        <f t="shared" si="10"/>
        <v>198</v>
      </c>
      <c r="L117" s="11" t="s">
        <v>1064</v>
      </c>
      <c r="M117" s="14"/>
    </row>
    <row r="118" spans="3:13" x14ac:dyDescent="0.35">
      <c r="C118" s="5" t="s">
        <v>505</v>
      </c>
      <c r="D118" s="5" t="s">
        <v>594</v>
      </c>
      <c r="E118" s="4">
        <v>13</v>
      </c>
      <c r="F118" s="7">
        <f t="shared" si="6"/>
        <v>2145</v>
      </c>
      <c r="G118" s="3">
        <f t="shared" si="7"/>
        <v>2682</v>
      </c>
      <c r="H118" s="4">
        <f t="shared" si="10"/>
        <v>537</v>
      </c>
      <c r="L118" s="11" t="s">
        <v>1065</v>
      </c>
      <c r="M118" s="14"/>
    </row>
    <row r="119" spans="3:13" x14ac:dyDescent="0.35">
      <c r="C119" s="5" t="s">
        <v>505</v>
      </c>
      <c r="D119" s="5" t="s">
        <v>599</v>
      </c>
      <c r="E119" s="4">
        <v>19</v>
      </c>
      <c r="F119" s="7">
        <f t="shared" si="6"/>
        <v>3135</v>
      </c>
      <c r="G119" s="3">
        <f t="shared" si="7"/>
        <v>4100</v>
      </c>
      <c r="H119" s="4">
        <f t="shared" si="10"/>
        <v>965</v>
      </c>
      <c r="L119" s="11" t="s">
        <v>1066</v>
      </c>
      <c r="M119" s="14"/>
    </row>
    <row r="120" spans="3:13" x14ac:dyDescent="0.35">
      <c r="C120" s="5" t="s">
        <v>505</v>
      </c>
      <c r="D120" s="5" t="s">
        <v>604</v>
      </c>
      <c r="E120" s="4">
        <v>1</v>
      </c>
      <c r="F120" s="7">
        <f t="shared" si="6"/>
        <v>165</v>
      </c>
      <c r="G120" s="3">
        <f t="shared" si="7"/>
        <v>207</v>
      </c>
      <c r="H120" s="4">
        <f t="shared" si="10"/>
        <v>42</v>
      </c>
      <c r="L120" s="11" t="s">
        <v>78</v>
      </c>
      <c r="M120" s="14">
        <v>1225</v>
      </c>
    </row>
    <row r="121" spans="3:13" x14ac:dyDescent="0.35">
      <c r="C121" s="5" t="s">
        <v>505</v>
      </c>
      <c r="D121" s="5" t="s">
        <v>609</v>
      </c>
      <c r="E121" s="4">
        <v>1</v>
      </c>
      <c r="F121" s="7">
        <f t="shared" si="6"/>
        <v>165</v>
      </c>
      <c r="G121" s="3">
        <f t="shared" si="7"/>
        <v>207</v>
      </c>
      <c r="H121" s="4">
        <f t="shared" si="10"/>
        <v>42</v>
      </c>
      <c r="L121" s="11" t="s">
        <v>297</v>
      </c>
      <c r="M121" s="14">
        <v>165</v>
      </c>
    </row>
    <row r="122" spans="3:13" x14ac:dyDescent="0.35">
      <c r="C122" s="5" t="s">
        <v>177</v>
      </c>
      <c r="D122" s="5" t="s">
        <v>614</v>
      </c>
      <c r="E122" s="4">
        <v>1</v>
      </c>
      <c r="F122" s="7">
        <f t="shared" si="6"/>
        <v>165</v>
      </c>
      <c r="G122" s="3">
        <f t="shared" si="7"/>
        <v>250</v>
      </c>
      <c r="H122" s="4">
        <f t="shared" si="10"/>
        <v>85</v>
      </c>
      <c r="L122" s="11" t="s">
        <v>666</v>
      </c>
      <c r="M122" s="14">
        <v>1225</v>
      </c>
    </row>
    <row r="123" spans="3:13" x14ac:dyDescent="0.35">
      <c r="C123" s="5" t="s">
        <v>505</v>
      </c>
      <c r="D123" s="5" t="s">
        <v>619</v>
      </c>
      <c r="E123" s="4">
        <v>19</v>
      </c>
      <c r="F123" s="7">
        <f t="shared" si="6"/>
        <v>3135</v>
      </c>
      <c r="G123" s="3">
        <f t="shared" si="7"/>
        <v>4100</v>
      </c>
      <c r="H123" s="4">
        <f t="shared" si="10"/>
        <v>965</v>
      </c>
      <c r="L123" s="11" t="s">
        <v>494</v>
      </c>
      <c r="M123" s="14">
        <v>6125</v>
      </c>
    </row>
    <row r="124" spans="3:13" x14ac:dyDescent="0.35">
      <c r="C124" s="5" t="s">
        <v>211</v>
      </c>
      <c r="D124" s="5" t="s">
        <v>624</v>
      </c>
      <c r="E124" s="4">
        <v>1</v>
      </c>
      <c r="F124" s="7">
        <f t="shared" si="6"/>
        <v>165</v>
      </c>
      <c r="G124" s="3">
        <f t="shared" si="7"/>
        <v>198</v>
      </c>
      <c r="H124" s="4">
        <f t="shared" si="10"/>
        <v>33</v>
      </c>
      <c r="L124" s="11" t="s">
        <v>511</v>
      </c>
      <c r="M124" s="14">
        <v>2450</v>
      </c>
    </row>
    <row r="125" spans="3:13" x14ac:dyDescent="0.35">
      <c r="C125" s="5" t="s">
        <v>505</v>
      </c>
      <c r="D125" s="5" t="s">
        <v>629</v>
      </c>
      <c r="E125" s="4">
        <v>1</v>
      </c>
      <c r="F125" s="7">
        <f t="shared" si="6"/>
        <v>165</v>
      </c>
      <c r="G125" s="3">
        <f t="shared" si="7"/>
        <v>207</v>
      </c>
      <c r="H125" s="4">
        <f t="shared" si="10"/>
        <v>42</v>
      </c>
      <c r="L125" s="11" t="s">
        <v>1067</v>
      </c>
      <c r="M125" s="14">
        <v>5</v>
      </c>
    </row>
    <row r="126" spans="3:13" x14ac:dyDescent="0.35">
      <c r="C126" s="5" t="s">
        <v>177</v>
      </c>
      <c r="D126" s="5" t="s">
        <v>634</v>
      </c>
      <c r="E126" s="4">
        <v>2</v>
      </c>
      <c r="F126" s="7">
        <f t="shared" si="6"/>
        <v>330</v>
      </c>
      <c r="G126" s="3">
        <f t="shared" si="7"/>
        <v>413</v>
      </c>
      <c r="H126" s="4">
        <f t="shared" si="10"/>
        <v>83</v>
      </c>
      <c r="L126" s="11" t="s">
        <v>1068</v>
      </c>
      <c r="M126" s="14">
        <v>5</v>
      </c>
    </row>
    <row r="127" spans="3:13" x14ac:dyDescent="0.35">
      <c r="C127" s="5" t="s">
        <v>177</v>
      </c>
      <c r="D127" s="5" t="s">
        <v>639</v>
      </c>
      <c r="E127" s="4">
        <v>1</v>
      </c>
      <c r="F127" s="7">
        <f t="shared" si="6"/>
        <v>165</v>
      </c>
      <c r="G127" s="3">
        <f t="shared" si="7"/>
        <v>207</v>
      </c>
      <c r="H127" s="4">
        <f t="shared" si="10"/>
        <v>42</v>
      </c>
      <c r="L127" s="11" t="s">
        <v>1069</v>
      </c>
      <c r="M127" s="14">
        <v>5</v>
      </c>
    </row>
    <row r="128" spans="3:13" x14ac:dyDescent="0.35">
      <c r="C128" s="5" t="s">
        <v>505</v>
      </c>
      <c r="D128" s="5" t="s">
        <v>644</v>
      </c>
      <c r="E128" s="4">
        <v>3</v>
      </c>
      <c r="F128" s="7">
        <f t="shared" si="6"/>
        <v>495</v>
      </c>
      <c r="G128" s="3">
        <f t="shared" si="7"/>
        <v>644</v>
      </c>
      <c r="H128" s="4">
        <f t="shared" si="10"/>
        <v>149</v>
      </c>
      <c r="L128" s="11" t="s">
        <v>1070</v>
      </c>
      <c r="M128" s="14">
        <v>5</v>
      </c>
    </row>
    <row r="129" spans="3:13" x14ac:dyDescent="0.35">
      <c r="C129" s="5" t="s">
        <v>211</v>
      </c>
      <c r="D129" s="5" t="s">
        <v>651</v>
      </c>
      <c r="E129" s="4">
        <v>1</v>
      </c>
      <c r="F129" s="7">
        <f t="shared" si="6"/>
        <v>165</v>
      </c>
      <c r="G129" s="3">
        <f t="shared" si="7"/>
        <v>207</v>
      </c>
      <c r="H129" s="4">
        <f t="shared" si="10"/>
        <v>42</v>
      </c>
      <c r="L129" s="11" t="s">
        <v>1071</v>
      </c>
      <c r="M129" s="14"/>
    </row>
    <row r="130" spans="3:13" x14ac:dyDescent="0.35">
      <c r="C130" s="5" t="s">
        <v>211</v>
      </c>
      <c r="D130" s="5" t="s">
        <v>656</v>
      </c>
      <c r="E130" s="4">
        <v>3</v>
      </c>
      <c r="F130" s="7">
        <f t="shared" si="6"/>
        <v>495</v>
      </c>
      <c r="G130" s="3">
        <f t="shared" si="7"/>
        <v>619</v>
      </c>
      <c r="H130" s="4">
        <f t="shared" si="10"/>
        <v>124</v>
      </c>
      <c r="L130" s="11"/>
      <c r="M130" s="14"/>
    </row>
    <row r="131" spans="3:13" x14ac:dyDescent="0.35">
      <c r="C131" s="5" t="s">
        <v>177</v>
      </c>
      <c r="D131" s="5" t="s">
        <v>661</v>
      </c>
      <c r="E131" s="4">
        <v>1</v>
      </c>
      <c r="F131" s="7">
        <f t="shared" si="6"/>
        <v>165</v>
      </c>
      <c r="G131" s="3">
        <f t="shared" si="7"/>
        <v>207</v>
      </c>
      <c r="H131" s="4">
        <f t="shared" si="10"/>
        <v>42</v>
      </c>
      <c r="L131" s="11"/>
      <c r="M131" s="14"/>
    </row>
    <row r="132" spans="3:13" x14ac:dyDescent="0.35">
      <c r="C132" s="5" t="s">
        <v>505</v>
      </c>
      <c r="D132" s="5" t="s">
        <v>666</v>
      </c>
      <c r="E132" s="4">
        <v>3</v>
      </c>
      <c r="F132" s="7">
        <f t="shared" si="6"/>
        <v>495</v>
      </c>
      <c r="G132" s="3">
        <f t="shared" si="7"/>
        <v>1000</v>
      </c>
      <c r="H132" s="4">
        <f t="shared" si="10"/>
        <v>505</v>
      </c>
      <c r="L132" s="11"/>
      <c r="M132" s="14"/>
    </row>
    <row r="133" spans="3:13" x14ac:dyDescent="0.35">
      <c r="C133" s="5" t="s">
        <v>211</v>
      </c>
      <c r="D133" s="5" t="s">
        <v>671</v>
      </c>
      <c r="E133" s="4">
        <v>2</v>
      </c>
      <c r="F133" s="7">
        <f t="shared" si="6"/>
        <v>330</v>
      </c>
      <c r="G133" s="3">
        <f t="shared" si="7"/>
        <v>413</v>
      </c>
      <c r="H133" s="4">
        <f t="shared" si="10"/>
        <v>83</v>
      </c>
      <c r="L133" s="11"/>
      <c r="M133" s="14"/>
    </row>
    <row r="134" spans="3:13" x14ac:dyDescent="0.35">
      <c r="C134" s="5" t="s">
        <v>505</v>
      </c>
      <c r="D134" s="5" t="s">
        <v>676</v>
      </c>
      <c r="E134" s="4">
        <v>1</v>
      </c>
      <c r="F134" s="7">
        <f t="shared" ref="F134:F197" si="11">165*E134</f>
        <v>165</v>
      </c>
      <c r="G134" s="3">
        <f t="shared" ref="G134:G197" si="12">VLOOKUP(D134,L:M,2,0)</f>
        <v>207</v>
      </c>
      <c r="H134" s="4">
        <f t="shared" si="10"/>
        <v>42</v>
      </c>
      <c r="L134" s="11"/>
      <c r="M134" s="14"/>
    </row>
    <row r="135" spans="3:13" x14ac:dyDescent="0.35">
      <c r="C135" s="5" t="s">
        <v>211</v>
      </c>
      <c r="D135" s="5" t="s">
        <v>680</v>
      </c>
      <c r="E135" s="4">
        <v>3</v>
      </c>
      <c r="F135" s="7">
        <f t="shared" si="11"/>
        <v>495</v>
      </c>
      <c r="G135" s="3">
        <f t="shared" si="12"/>
        <v>619</v>
      </c>
      <c r="H135" s="4">
        <f t="shared" si="10"/>
        <v>124</v>
      </c>
      <c r="L135" s="11"/>
      <c r="M135" s="14"/>
    </row>
    <row r="136" spans="3:13" x14ac:dyDescent="0.35">
      <c r="C136" s="5" t="s">
        <v>211</v>
      </c>
      <c r="D136" s="5" t="s">
        <v>685</v>
      </c>
      <c r="E136" s="4">
        <v>1</v>
      </c>
      <c r="F136" s="7">
        <f t="shared" si="11"/>
        <v>165</v>
      </c>
      <c r="G136" s="3">
        <f t="shared" si="12"/>
        <v>207</v>
      </c>
      <c r="H136" s="4">
        <f t="shared" si="10"/>
        <v>42</v>
      </c>
      <c r="L136" s="11"/>
      <c r="M136" s="14"/>
    </row>
    <row r="137" spans="3:13" x14ac:dyDescent="0.35">
      <c r="C137" s="5" t="s">
        <v>505</v>
      </c>
      <c r="D137" s="5" t="s">
        <v>690</v>
      </c>
      <c r="E137" s="4">
        <v>1</v>
      </c>
      <c r="F137" s="7">
        <f t="shared" si="11"/>
        <v>165</v>
      </c>
      <c r="G137" s="3">
        <f t="shared" si="12"/>
        <v>207</v>
      </c>
      <c r="H137" s="4">
        <f t="shared" si="10"/>
        <v>42</v>
      </c>
      <c r="L137" s="11"/>
      <c r="M137" s="14"/>
    </row>
    <row r="138" spans="3:13" x14ac:dyDescent="0.35">
      <c r="C138" s="5" t="s">
        <v>177</v>
      </c>
      <c r="D138" s="5" t="s">
        <v>694</v>
      </c>
      <c r="E138" s="4">
        <v>1</v>
      </c>
      <c r="F138" s="7">
        <f t="shared" si="11"/>
        <v>165</v>
      </c>
      <c r="G138" s="3">
        <f t="shared" si="12"/>
        <v>1600</v>
      </c>
      <c r="H138" s="4">
        <f t="shared" si="10"/>
        <v>1435</v>
      </c>
      <c r="L138" s="11"/>
      <c r="M138" s="14"/>
    </row>
    <row r="139" spans="3:13" x14ac:dyDescent="0.35">
      <c r="C139" s="5" t="s">
        <v>177</v>
      </c>
      <c r="D139" s="5" t="s">
        <v>699</v>
      </c>
      <c r="E139" s="4">
        <v>1</v>
      </c>
      <c r="F139" s="7">
        <f t="shared" si="11"/>
        <v>165</v>
      </c>
      <c r="G139" s="3">
        <f t="shared" si="12"/>
        <v>220</v>
      </c>
      <c r="H139" s="4">
        <f t="shared" si="10"/>
        <v>55</v>
      </c>
      <c r="L139" s="11"/>
      <c r="M139" s="14"/>
    </row>
    <row r="140" spans="3:13" x14ac:dyDescent="0.35">
      <c r="C140" s="5" t="s">
        <v>211</v>
      </c>
      <c r="D140" s="5" t="s">
        <v>705</v>
      </c>
      <c r="E140" s="4">
        <v>1</v>
      </c>
      <c r="F140" s="7">
        <f t="shared" si="11"/>
        <v>165</v>
      </c>
      <c r="G140" s="3">
        <f t="shared" si="12"/>
        <v>207</v>
      </c>
      <c r="H140" s="4">
        <f t="shared" si="10"/>
        <v>42</v>
      </c>
      <c r="L140" s="11"/>
      <c r="M140" s="14"/>
    </row>
    <row r="141" spans="3:13" x14ac:dyDescent="0.35">
      <c r="C141" s="5" t="s">
        <v>211</v>
      </c>
      <c r="D141" s="5" t="s">
        <v>710</v>
      </c>
      <c r="E141" s="4">
        <v>1</v>
      </c>
      <c r="F141" s="7">
        <f t="shared" si="11"/>
        <v>165</v>
      </c>
      <c r="G141" s="3">
        <f t="shared" si="12"/>
        <v>207</v>
      </c>
      <c r="H141" s="4">
        <f t="shared" si="10"/>
        <v>42</v>
      </c>
      <c r="L141" s="11"/>
      <c r="M141" s="14"/>
    </row>
    <row r="142" spans="3:13" x14ac:dyDescent="0.35">
      <c r="C142" s="5" t="s">
        <v>177</v>
      </c>
      <c r="D142" s="5" t="s">
        <v>715</v>
      </c>
      <c r="E142" s="4">
        <v>1</v>
      </c>
      <c r="F142" s="7">
        <f t="shared" si="11"/>
        <v>165</v>
      </c>
      <c r="G142" s="3">
        <f t="shared" si="12"/>
        <v>207</v>
      </c>
      <c r="H142" s="4">
        <f t="shared" si="10"/>
        <v>42</v>
      </c>
      <c r="L142" s="11"/>
      <c r="M142" s="14"/>
    </row>
    <row r="143" spans="3:13" x14ac:dyDescent="0.35">
      <c r="C143" s="5" t="s">
        <v>211</v>
      </c>
      <c r="D143" s="5" t="s">
        <v>721</v>
      </c>
      <c r="E143" s="4">
        <v>1</v>
      </c>
      <c r="F143" s="7">
        <f t="shared" si="11"/>
        <v>165</v>
      </c>
      <c r="G143" s="3">
        <f t="shared" si="12"/>
        <v>215</v>
      </c>
      <c r="H143" s="4">
        <f t="shared" si="10"/>
        <v>50</v>
      </c>
      <c r="L143" s="11"/>
      <c r="M143" s="14"/>
    </row>
    <row r="144" spans="3:13" x14ac:dyDescent="0.35">
      <c r="C144" s="5" t="s">
        <v>177</v>
      </c>
      <c r="D144" s="5" t="s">
        <v>726</v>
      </c>
      <c r="E144" s="4">
        <v>1</v>
      </c>
      <c r="F144" s="7">
        <f t="shared" si="11"/>
        <v>165</v>
      </c>
      <c r="G144" s="3">
        <f t="shared" si="12"/>
        <v>207</v>
      </c>
      <c r="H144" s="4">
        <f t="shared" si="10"/>
        <v>42</v>
      </c>
      <c r="L144" s="11"/>
      <c r="M144" s="14"/>
    </row>
    <row r="145" spans="3:13" x14ac:dyDescent="0.35">
      <c r="C145" s="5" t="s">
        <v>211</v>
      </c>
      <c r="D145" s="5" t="s">
        <v>730</v>
      </c>
      <c r="E145" s="4">
        <v>1</v>
      </c>
      <c r="F145" s="7">
        <f t="shared" si="11"/>
        <v>165</v>
      </c>
      <c r="G145" s="3">
        <f t="shared" si="12"/>
        <v>215</v>
      </c>
      <c r="H145" s="4">
        <f t="shared" si="10"/>
        <v>50</v>
      </c>
      <c r="L145" s="11"/>
      <c r="M145" s="14"/>
    </row>
    <row r="146" spans="3:13" x14ac:dyDescent="0.35">
      <c r="C146" s="5" t="s">
        <v>177</v>
      </c>
      <c r="D146" s="5" t="s">
        <v>736</v>
      </c>
      <c r="E146" s="4">
        <v>1</v>
      </c>
      <c r="F146" s="7">
        <f t="shared" si="11"/>
        <v>165</v>
      </c>
      <c r="G146" s="3">
        <f t="shared" si="12"/>
        <v>207</v>
      </c>
      <c r="H146" s="4">
        <f t="shared" si="10"/>
        <v>42</v>
      </c>
      <c r="L146" s="11"/>
      <c r="M146" s="14"/>
    </row>
    <row r="147" spans="3:13" x14ac:dyDescent="0.35">
      <c r="C147" s="5" t="s">
        <v>211</v>
      </c>
      <c r="D147" s="5" t="s">
        <v>741</v>
      </c>
      <c r="E147" s="4">
        <v>2</v>
      </c>
      <c r="F147" s="7">
        <f t="shared" si="11"/>
        <v>330</v>
      </c>
      <c r="G147" s="3">
        <f t="shared" si="12"/>
        <v>413</v>
      </c>
      <c r="H147" s="4">
        <f t="shared" si="10"/>
        <v>83</v>
      </c>
      <c r="L147" s="11"/>
      <c r="M147" s="14"/>
    </row>
    <row r="148" spans="3:13" x14ac:dyDescent="0.35">
      <c r="C148" s="5" t="s">
        <v>505</v>
      </c>
      <c r="D148" s="5" t="s">
        <v>746</v>
      </c>
      <c r="E148" s="4">
        <v>1</v>
      </c>
      <c r="F148" s="7">
        <f t="shared" si="11"/>
        <v>165</v>
      </c>
      <c r="G148" s="3">
        <f t="shared" si="12"/>
        <v>207</v>
      </c>
      <c r="H148" s="4">
        <f t="shared" si="10"/>
        <v>42</v>
      </c>
      <c r="L148" s="11"/>
      <c r="M148" s="14"/>
    </row>
    <row r="149" spans="3:13" x14ac:dyDescent="0.35">
      <c r="C149" s="5" t="s">
        <v>505</v>
      </c>
      <c r="D149" s="5" t="s">
        <v>751</v>
      </c>
      <c r="E149" s="4">
        <v>2</v>
      </c>
      <c r="F149" s="7">
        <f t="shared" si="11"/>
        <v>330</v>
      </c>
      <c r="G149" s="3">
        <f t="shared" si="12"/>
        <v>429</v>
      </c>
      <c r="H149" s="4">
        <f t="shared" si="10"/>
        <v>99</v>
      </c>
      <c r="L149" s="11"/>
      <c r="M149" s="14"/>
    </row>
    <row r="150" spans="3:13" x14ac:dyDescent="0.35">
      <c r="C150" s="5" t="s">
        <v>505</v>
      </c>
      <c r="D150" s="5" t="s">
        <v>756</v>
      </c>
      <c r="E150" s="4">
        <v>4</v>
      </c>
      <c r="F150" s="7">
        <f t="shared" si="11"/>
        <v>660</v>
      </c>
      <c r="G150" s="3">
        <f t="shared" si="12"/>
        <v>858</v>
      </c>
      <c r="H150" s="4">
        <f t="shared" si="10"/>
        <v>198</v>
      </c>
      <c r="L150" s="11"/>
      <c r="M150" s="14"/>
    </row>
    <row r="151" spans="3:13" x14ac:dyDescent="0.35">
      <c r="C151" s="5" t="s">
        <v>553</v>
      </c>
      <c r="D151" s="5" t="s">
        <v>758</v>
      </c>
      <c r="E151" s="4">
        <v>3</v>
      </c>
      <c r="F151" s="7">
        <f t="shared" si="11"/>
        <v>495</v>
      </c>
      <c r="G151" s="3">
        <f t="shared" si="12"/>
        <v>570</v>
      </c>
      <c r="H151" s="4">
        <f t="shared" si="10"/>
        <v>75</v>
      </c>
    </row>
    <row r="152" spans="3:13" x14ac:dyDescent="0.35">
      <c r="C152" s="5" t="s">
        <v>22</v>
      </c>
      <c r="D152" s="5" t="s">
        <v>762</v>
      </c>
      <c r="E152" s="4">
        <v>2</v>
      </c>
      <c r="F152" s="7">
        <f t="shared" si="11"/>
        <v>330</v>
      </c>
      <c r="G152" s="3">
        <f t="shared" si="12"/>
        <v>368</v>
      </c>
      <c r="H152" s="4">
        <f t="shared" si="10"/>
        <v>38</v>
      </c>
    </row>
    <row r="153" spans="3:13" hidden="1" x14ac:dyDescent="0.35">
      <c r="C153" s="5" t="s">
        <v>254</v>
      </c>
      <c r="D153" s="5" t="s">
        <v>770</v>
      </c>
      <c r="E153" s="4">
        <v>1</v>
      </c>
      <c r="F153" s="7">
        <f t="shared" si="11"/>
        <v>165</v>
      </c>
      <c r="G153" s="3" t="e">
        <f t="shared" si="12"/>
        <v>#N/A</v>
      </c>
    </row>
    <row r="154" spans="3:13" hidden="1" x14ac:dyDescent="0.35">
      <c r="C154" s="8" t="s">
        <v>254</v>
      </c>
      <c r="D154" s="8" t="s">
        <v>777</v>
      </c>
      <c r="E154" s="7">
        <v>1</v>
      </c>
      <c r="F154" s="7">
        <f t="shared" si="11"/>
        <v>165</v>
      </c>
      <c r="G154" s="3" t="e">
        <f t="shared" si="12"/>
        <v>#N/A</v>
      </c>
    </row>
    <row r="155" spans="3:13" hidden="1" x14ac:dyDescent="0.35">
      <c r="C155" s="5" t="s">
        <v>254</v>
      </c>
      <c r="D155" s="5" t="s">
        <v>779</v>
      </c>
      <c r="E155" s="4">
        <v>3</v>
      </c>
      <c r="F155" s="7">
        <f t="shared" si="11"/>
        <v>495</v>
      </c>
      <c r="G155" s="3" t="e">
        <f t="shared" si="12"/>
        <v>#N/A</v>
      </c>
    </row>
    <row r="156" spans="3:13" hidden="1" x14ac:dyDescent="0.35">
      <c r="C156" s="5" t="s">
        <v>254</v>
      </c>
      <c r="D156" s="5" t="s">
        <v>783</v>
      </c>
      <c r="E156" s="4">
        <v>1</v>
      </c>
      <c r="F156" s="7">
        <f t="shared" si="11"/>
        <v>165</v>
      </c>
      <c r="G156" s="3" t="e">
        <f t="shared" si="12"/>
        <v>#N/A</v>
      </c>
    </row>
    <row r="157" spans="3:13" hidden="1" x14ac:dyDescent="0.35">
      <c r="C157" s="5" t="s">
        <v>254</v>
      </c>
      <c r="D157" s="5" t="s">
        <v>787</v>
      </c>
      <c r="E157" s="4">
        <v>1</v>
      </c>
      <c r="F157" s="7">
        <f t="shared" si="11"/>
        <v>165</v>
      </c>
      <c r="G157" s="3" t="e">
        <f t="shared" si="12"/>
        <v>#N/A</v>
      </c>
    </row>
    <row r="158" spans="3:13" hidden="1" x14ac:dyDescent="0.35">
      <c r="C158" s="5" t="s">
        <v>254</v>
      </c>
      <c r="D158" s="5" t="s">
        <v>791</v>
      </c>
      <c r="E158" s="4">
        <v>1</v>
      </c>
      <c r="F158" s="7">
        <f t="shared" si="11"/>
        <v>165</v>
      </c>
      <c r="G158" s="3" t="e">
        <f t="shared" si="12"/>
        <v>#N/A</v>
      </c>
    </row>
    <row r="159" spans="3:13" hidden="1" x14ac:dyDescent="0.35">
      <c r="C159" s="5" t="s">
        <v>254</v>
      </c>
      <c r="D159" s="5" t="s">
        <v>795</v>
      </c>
      <c r="E159" s="4">
        <v>1</v>
      </c>
      <c r="F159" s="7">
        <f t="shared" si="11"/>
        <v>165</v>
      </c>
      <c r="G159" s="3" t="e">
        <f t="shared" si="12"/>
        <v>#N/A</v>
      </c>
    </row>
    <row r="160" spans="3:13" x14ac:dyDescent="0.35">
      <c r="C160" s="5" t="s">
        <v>802</v>
      </c>
      <c r="D160" s="5" t="s">
        <v>803</v>
      </c>
      <c r="E160" s="4">
        <v>1</v>
      </c>
      <c r="F160" s="7">
        <f t="shared" si="11"/>
        <v>165</v>
      </c>
      <c r="G160" s="3">
        <f t="shared" si="12"/>
        <v>190</v>
      </c>
      <c r="H160" s="4">
        <f>G160-F160</f>
        <v>25</v>
      </c>
    </row>
    <row r="161" spans="3:8" hidden="1" x14ac:dyDescent="0.35">
      <c r="C161" s="5" t="s">
        <v>254</v>
      </c>
      <c r="D161" s="5" t="s">
        <v>805</v>
      </c>
      <c r="E161" s="4">
        <v>1</v>
      </c>
      <c r="F161" s="7">
        <f t="shared" si="11"/>
        <v>165</v>
      </c>
      <c r="G161" s="3" t="e">
        <f t="shared" si="12"/>
        <v>#N/A</v>
      </c>
    </row>
    <row r="162" spans="3:8" hidden="1" x14ac:dyDescent="0.35">
      <c r="C162" s="5" t="s">
        <v>254</v>
      </c>
      <c r="D162" s="5" t="s">
        <v>809</v>
      </c>
      <c r="E162" s="4">
        <v>1</v>
      </c>
      <c r="F162" s="7">
        <f t="shared" si="11"/>
        <v>165</v>
      </c>
      <c r="G162" s="3" t="e">
        <f t="shared" si="12"/>
        <v>#N/A</v>
      </c>
    </row>
    <row r="163" spans="3:8" hidden="1" x14ac:dyDescent="0.35">
      <c r="C163" s="5" t="s">
        <v>816</v>
      </c>
      <c r="D163" s="5" t="s">
        <v>817</v>
      </c>
      <c r="E163" s="4">
        <v>2</v>
      </c>
      <c r="F163" s="7">
        <f t="shared" si="11"/>
        <v>330</v>
      </c>
      <c r="G163" s="3" t="e">
        <f t="shared" si="12"/>
        <v>#N/A</v>
      </c>
    </row>
    <row r="164" spans="3:8" hidden="1" x14ac:dyDescent="0.35">
      <c r="C164" s="5" t="s">
        <v>254</v>
      </c>
      <c r="D164" s="5" t="s">
        <v>819</v>
      </c>
      <c r="E164" s="4">
        <v>4</v>
      </c>
      <c r="F164" s="7">
        <f t="shared" si="11"/>
        <v>660</v>
      </c>
      <c r="G164" s="3" t="e">
        <f t="shared" si="12"/>
        <v>#N/A</v>
      </c>
    </row>
    <row r="165" spans="3:8" hidden="1" x14ac:dyDescent="0.35">
      <c r="C165" s="5" t="s">
        <v>254</v>
      </c>
      <c r="D165" s="5" t="s">
        <v>823</v>
      </c>
      <c r="E165" s="4">
        <v>5</v>
      </c>
      <c r="F165" s="7">
        <f t="shared" si="11"/>
        <v>825</v>
      </c>
      <c r="G165" s="3" t="e">
        <f t="shared" si="12"/>
        <v>#N/A</v>
      </c>
    </row>
    <row r="166" spans="3:8" hidden="1" x14ac:dyDescent="0.35">
      <c r="C166" s="5" t="s">
        <v>830</v>
      </c>
      <c r="D166" s="5" t="s">
        <v>827</v>
      </c>
      <c r="E166" s="4">
        <v>1</v>
      </c>
      <c r="F166" s="7">
        <f t="shared" si="11"/>
        <v>165</v>
      </c>
      <c r="G166" s="3" t="e">
        <f t="shared" si="12"/>
        <v>#N/A</v>
      </c>
    </row>
    <row r="167" spans="3:8" x14ac:dyDescent="0.35">
      <c r="C167" s="5" t="s">
        <v>835</v>
      </c>
      <c r="D167" s="5" t="s">
        <v>832</v>
      </c>
      <c r="E167" s="4">
        <v>1</v>
      </c>
      <c r="F167" s="7">
        <f t="shared" si="11"/>
        <v>165</v>
      </c>
      <c r="G167" s="3">
        <f t="shared" si="12"/>
        <v>174</v>
      </c>
      <c r="H167" s="4">
        <f>G167-F167</f>
        <v>9</v>
      </c>
    </row>
    <row r="168" spans="3:8" hidden="1" x14ac:dyDescent="0.35">
      <c r="C168" s="5" t="s">
        <v>254</v>
      </c>
      <c r="D168" s="5" t="s">
        <v>837</v>
      </c>
      <c r="E168" s="4">
        <v>2</v>
      </c>
      <c r="F168" s="7">
        <f t="shared" si="11"/>
        <v>330</v>
      </c>
      <c r="G168" s="3" t="e">
        <f t="shared" si="12"/>
        <v>#N/A</v>
      </c>
    </row>
    <row r="169" spans="3:8" hidden="1" x14ac:dyDescent="0.35">
      <c r="C169" s="5" t="s">
        <v>254</v>
      </c>
      <c r="D169" s="5" t="s">
        <v>841</v>
      </c>
      <c r="E169" s="4">
        <v>6</v>
      </c>
      <c r="F169" s="7">
        <f t="shared" si="11"/>
        <v>990</v>
      </c>
      <c r="G169" s="3" t="e">
        <f t="shared" si="12"/>
        <v>#N/A</v>
      </c>
    </row>
    <row r="170" spans="3:8" hidden="1" x14ac:dyDescent="0.35">
      <c r="C170" s="5" t="s">
        <v>254</v>
      </c>
      <c r="D170" s="5" t="s">
        <v>845</v>
      </c>
      <c r="E170" s="4">
        <v>1</v>
      </c>
      <c r="F170" s="7">
        <f t="shared" si="11"/>
        <v>165</v>
      </c>
      <c r="G170" s="3" t="e">
        <f t="shared" si="12"/>
        <v>#N/A</v>
      </c>
    </row>
    <row r="171" spans="3:8" hidden="1" x14ac:dyDescent="0.35">
      <c r="C171" s="5" t="s">
        <v>254</v>
      </c>
      <c r="D171" s="5" t="s">
        <v>849</v>
      </c>
      <c r="E171" s="4">
        <v>1</v>
      </c>
      <c r="F171" s="7">
        <f t="shared" si="11"/>
        <v>165</v>
      </c>
      <c r="G171" s="3" t="e">
        <f t="shared" si="12"/>
        <v>#N/A</v>
      </c>
    </row>
    <row r="172" spans="3:8" hidden="1" x14ac:dyDescent="0.35">
      <c r="C172" s="5" t="s">
        <v>254</v>
      </c>
      <c r="D172" s="5" t="s">
        <v>853</v>
      </c>
      <c r="E172" s="4">
        <v>1</v>
      </c>
      <c r="F172" s="7">
        <f t="shared" si="11"/>
        <v>165</v>
      </c>
      <c r="G172" s="3" t="e">
        <f t="shared" si="12"/>
        <v>#N/A</v>
      </c>
    </row>
    <row r="173" spans="3:8" hidden="1" x14ac:dyDescent="0.35">
      <c r="C173" s="5" t="s">
        <v>254</v>
      </c>
      <c r="D173" s="5" t="s">
        <v>857</v>
      </c>
      <c r="E173" s="4">
        <v>6</v>
      </c>
      <c r="F173" s="7">
        <f t="shared" si="11"/>
        <v>990</v>
      </c>
      <c r="G173" s="3" t="e">
        <f t="shared" si="12"/>
        <v>#N/A</v>
      </c>
    </row>
    <row r="174" spans="3:8" hidden="1" x14ac:dyDescent="0.35">
      <c r="C174" s="5" t="s">
        <v>864</v>
      </c>
      <c r="D174" s="5" t="s">
        <v>861</v>
      </c>
      <c r="E174" s="4">
        <v>1</v>
      </c>
      <c r="F174" s="7">
        <f t="shared" si="11"/>
        <v>165</v>
      </c>
      <c r="G174" s="3" t="e">
        <f t="shared" si="12"/>
        <v>#N/A</v>
      </c>
    </row>
    <row r="175" spans="3:8" hidden="1" x14ac:dyDescent="0.35">
      <c r="C175" s="5" t="s">
        <v>254</v>
      </c>
      <c r="D175" s="5" t="s">
        <v>866</v>
      </c>
      <c r="E175" s="4">
        <v>1</v>
      </c>
      <c r="F175" s="7">
        <f t="shared" si="11"/>
        <v>165</v>
      </c>
      <c r="G175" s="3" t="e">
        <f t="shared" si="12"/>
        <v>#N/A</v>
      </c>
    </row>
    <row r="176" spans="3:8" hidden="1" x14ac:dyDescent="0.35">
      <c r="C176" s="5" t="s">
        <v>864</v>
      </c>
      <c r="D176" s="5" t="s">
        <v>870</v>
      </c>
      <c r="E176" s="4">
        <v>1</v>
      </c>
      <c r="F176" s="7">
        <f t="shared" si="11"/>
        <v>165</v>
      </c>
      <c r="G176" s="3" t="e">
        <f t="shared" si="12"/>
        <v>#N/A</v>
      </c>
    </row>
    <row r="177" spans="3:8" hidden="1" x14ac:dyDescent="0.35">
      <c r="C177" s="5" t="s">
        <v>254</v>
      </c>
      <c r="D177" s="5" t="s">
        <v>877</v>
      </c>
      <c r="E177" s="4">
        <v>1</v>
      </c>
      <c r="F177" s="7">
        <f t="shared" si="11"/>
        <v>165</v>
      </c>
      <c r="G177" s="3" t="e">
        <f t="shared" si="12"/>
        <v>#N/A</v>
      </c>
    </row>
    <row r="178" spans="3:8" hidden="1" x14ac:dyDescent="0.35">
      <c r="C178" s="5" t="s">
        <v>254</v>
      </c>
      <c r="D178" s="5" t="s">
        <v>879</v>
      </c>
      <c r="E178" s="4">
        <v>1</v>
      </c>
      <c r="F178" s="7">
        <f t="shared" si="11"/>
        <v>165</v>
      </c>
      <c r="G178" s="3" t="e">
        <f t="shared" si="12"/>
        <v>#N/A</v>
      </c>
    </row>
    <row r="179" spans="3:8" hidden="1" x14ac:dyDescent="0.35">
      <c r="C179" s="5" t="s">
        <v>254</v>
      </c>
      <c r="D179" s="5" t="s">
        <v>883</v>
      </c>
      <c r="E179" s="4">
        <v>4</v>
      </c>
      <c r="F179" s="7">
        <f t="shared" si="11"/>
        <v>660</v>
      </c>
      <c r="G179" s="3" t="e">
        <f t="shared" si="12"/>
        <v>#N/A</v>
      </c>
    </row>
    <row r="180" spans="3:8" x14ac:dyDescent="0.35">
      <c r="C180" s="5" t="s">
        <v>830</v>
      </c>
      <c r="D180" s="5" t="s">
        <v>890</v>
      </c>
      <c r="E180" s="4">
        <v>1</v>
      </c>
      <c r="F180" s="7">
        <f t="shared" si="11"/>
        <v>165</v>
      </c>
      <c r="G180" s="3">
        <f t="shared" si="12"/>
        <v>174</v>
      </c>
      <c r="H180" s="4">
        <f>G180-F180</f>
        <v>9</v>
      </c>
    </row>
    <row r="181" spans="3:8" hidden="1" x14ac:dyDescent="0.35">
      <c r="C181" s="5" t="s">
        <v>254</v>
      </c>
      <c r="D181" s="5" t="s">
        <v>892</v>
      </c>
      <c r="E181" s="4">
        <v>2</v>
      </c>
      <c r="F181" s="7">
        <f t="shared" si="11"/>
        <v>330</v>
      </c>
      <c r="G181" s="3" t="e">
        <f t="shared" si="12"/>
        <v>#N/A</v>
      </c>
    </row>
    <row r="182" spans="3:8" hidden="1" x14ac:dyDescent="0.35">
      <c r="C182" s="5" t="s">
        <v>254</v>
      </c>
      <c r="D182" s="5" t="s">
        <v>896</v>
      </c>
      <c r="E182" s="4">
        <v>1</v>
      </c>
      <c r="F182" s="7">
        <f t="shared" si="11"/>
        <v>165</v>
      </c>
      <c r="G182" s="3" t="e">
        <f t="shared" si="12"/>
        <v>#N/A</v>
      </c>
    </row>
    <row r="183" spans="3:8" x14ac:dyDescent="0.35">
      <c r="C183" s="5" t="s">
        <v>903</v>
      </c>
      <c r="D183" s="5" t="s">
        <v>900</v>
      </c>
      <c r="E183" s="4">
        <v>1</v>
      </c>
      <c r="F183" s="7">
        <f t="shared" si="11"/>
        <v>165</v>
      </c>
      <c r="G183" s="3">
        <f t="shared" si="12"/>
        <v>400</v>
      </c>
      <c r="H183" s="4">
        <f>G183-F183</f>
        <v>235</v>
      </c>
    </row>
    <row r="184" spans="3:8" hidden="1" x14ac:dyDescent="0.35">
      <c r="C184" s="5" t="s">
        <v>254</v>
      </c>
      <c r="D184" s="5" t="s">
        <v>905</v>
      </c>
      <c r="E184" s="4">
        <v>1</v>
      </c>
      <c r="F184" s="7">
        <f t="shared" si="11"/>
        <v>165</v>
      </c>
      <c r="G184" s="3" t="e">
        <f t="shared" si="12"/>
        <v>#N/A</v>
      </c>
    </row>
    <row r="185" spans="3:8" hidden="1" x14ac:dyDescent="0.35">
      <c r="C185" s="5" t="s">
        <v>254</v>
      </c>
      <c r="D185" s="5" t="s">
        <v>909</v>
      </c>
      <c r="E185" s="4">
        <v>2</v>
      </c>
      <c r="F185" s="7">
        <f t="shared" si="11"/>
        <v>330</v>
      </c>
      <c r="G185" s="3" t="e">
        <f t="shared" si="12"/>
        <v>#N/A</v>
      </c>
    </row>
    <row r="186" spans="3:8" hidden="1" x14ac:dyDescent="0.35">
      <c r="C186" s="5" t="s">
        <v>254</v>
      </c>
      <c r="D186" s="5" t="s">
        <v>913</v>
      </c>
      <c r="E186" s="4">
        <v>1</v>
      </c>
      <c r="F186" s="7">
        <f t="shared" si="11"/>
        <v>165</v>
      </c>
      <c r="G186" s="3" t="e">
        <f t="shared" si="12"/>
        <v>#N/A</v>
      </c>
    </row>
    <row r="187" spans="3:8" hidden="1" x14ac:dyDescent="0.35">
      <c r="C187" s="5" t="s">
        <v>254</v>
      </c>
      <c r="D187" s="5" t="s">
        <v>917</v>
      </c>
      <c r="E187" s="4">
        <v>1</v>
      </c>
      <c r="F187" s="7">
        <f t="shared" si="11"/>
        <v>165</v>
      </c>
      <c r="G187" s="3" t="e">
        <f t="shared" si="12"/>
        <v>#N/A</v>
      </c>
    </row>
    <row r="188" spans="3:8" hidden="1" x14ac:dyDescent="0.35">
      <c r="C188" s="5" t="s">
        <v>254</v>
      </c>
      <c r="D188" s="5" t="s">
        <v>921</v>
      </c>
      <c r="E188" s="4">
        <v>2</v>
      </c>
      <c r="F188" s="7">
        <f t="shared" si="11"/>
        <v>330</v>
      </c>
      <c r="G188" s="3" t="e">
        <f t="shared" si="12"/>
        <v>#N/A</v>
      </c>
    </row>
    <row r="189" spans="3:8" x14ac:dyDescent="0.35">
      <c r="C189" s="5" t="s">
        <v>928</v>
      </c>
      <c r="D189" s="5" t="s">
        <v>929</v>
      </c>
      <c r="E189" s="4">
        <v>1</v>
      </c>
      <c r="F189" s="7">
        <f t="shared" si="11"/>
        <v>165</v>
      </c>
      <c r="G189" s="3">
        <f t="shared" si="12"/>
        <v>1300</v>
      </c>
      <c r="H189" s="4">
        <f>G189-F189</f>
        <v>1135</v>
      </c>
    </row>
    <row r="190" spans="3:8" hidden="1" x14ac:dyDescent="0.35">
      <c r="C190" s="5" t="s">
        <v>254</v>
      </c>
      <c r="D190" s="5" t="s">
        <v>931</v>
      </c>
      <c r="E190" s="4">
        <v>1</v>
      </c>
      <c r="F190" s="7">
        <f t="shared" si="11"/>
        <v>165</v>
      </c>
      <c r="G190" s="3" t="e">
        <f t="shared" si="12"/>
        <v>#N/A</v>
      </c>
    </row>
    <row r="191" spans="3:8" hidden="1" x14ac:dyDescent="0.35">
      <c r="C191" s="5" t="s">
        <v>254</v>
      </c>
      <c r="D191" s="5" t="s">
        <v>935</v>
      </c>
      <c r="E191" s="4">
        <v>1</v>
      </c>
      <c r="F191" s="7">
        <f t="shared" si="11"/>
        <v>165</v>
      </c>
      <c r="G191" s="3" t="e">
        <f t="shared" si="12"/>
        <v>#N/A</v>
      </c>
    </row>
    <row r="192" spans="3:8" hidden="1" x14ac:dyDescent="0.35">
      <c r="C192" s="5" t="s">
        <v>254</v>
      </c>
      <c r="D192" s="5" t="s">
        <v>939</v>
      </c>
      <c r="E192" s="4">
        <v>1</v>
      </c>
      <c r="F192" s="7">
        <f t="shared" si="11"/>
        <v>165</v>
      </c>
      <c r="G192" s="3" t="e">
        <f t="shared" si="12"/>
        <v>#N/A</v>
      </c>
    </row>
    <row r="193" spans="3:7" hidden="1" x14ac:dyDescent="0.35">
      <c r="C193" s="5" t="s">
        <v>254</v>
      </c>
      <c r="D193" s="5" t="s">
        <v>943</v>
      </c>
      <c r="E193" s="4">
        <v>1</v>
      </c>
      <c r="F193" s="7">
        <f t="shared" si="11"/>
        <v>165</v>
      </c>
      <c r="G193" s="3" t="e">
        <f t="shared" si="12"/>
        <v>#N/A</v>
      </c>
    </row>
    <row r="194" spans="3:7" hidden="1" x14ac:dyDescent="0.35">
      <c r="C194" s="5" t="s">
        <v>254</v>
      </c>
      <c r="D194" s="5" t="s">
        <v>947</v>
      </c>
      <c r="E194" s="4">
        <v>7</v>
      </c>
      <c r="F194" s="7">
        <f t="shared" si="11"/>
        <v>1155</v>
      </c>
      <c r="G194" s="3" t="e">
        <f t="shared" si="12"/>
        <v>#N/A</v>
      </c>
    </row>
    <row r="195" spans="3:7" hidden="1" x14ac:dyDescent="0.35">
      <c r="C195" s="5" t="s">
        <v>802</v>
      </c>
      <c r="D195" s="5" t="s">
        <v>954</v>
      </c>
      <c r="E195" s="4">
        <v>1</v>
      </c>
      <c r="F195" s="7">
        <f t="shared" si="11"/>
        <v>165</v>
      </c>
      <c r="G195" s="3" t="e">
        <f t="shared" si="12"/>
        <v>#N/A</v>
      </c>
    </row>
    <row r="196" spans="3:7" hidden="1" x14ac:dyDescent="0.35">
      <c r="C196" s="5" t="s">
        <v>254</v>
      </c>
      <c r="D196" s="5" t="s">
        <v>956</v>
      </c>
      <c r="E196" s="4">
        <v>1</v>
      </c>
      <c r="F196" s="7">
        <f t="shared" si="11"/>
        <v>165</v>
      </c>
      <c r="G196" s="3" t="e">
        <f t="shared" si="12"/>
        <v>#N/A</v>
      </c>
    </row>
    <row r="197" spans="3:7" hidden="1" x14ac:dyDescent="0.35">
      <c r="C197" s="5" t="s">
        <v>254</v>
      </c>
      <c r="D197" s="5" t="s">
        <v>960</v>
      </c>
      <c r="E197" s="4">
        <v>1</v>
      </c>
      <c r="F197" s="7">
        <f t="shared" si="11"/>
        <v>165</v>
      </c>
      <c r="G197" s="3" t="e">
        <f t="shared" si="12"/>
        <v>#N/A</v>
      </c>
    </row>
    <row r="198" spans="3:7" hidden="1" x14ac:dyDescent="0.35">
      <c r="C198" s="5" t="s">
        <v>254</v>
      </c>
      <c r="D198" s="5" t="s">
        <v>964</v>
      </c>
      <c r="E198" s="4">
        <v>1</v>
      </c>
      <c r="F198" s="7">
        <f t="shared" ref="F198:F218" si="13">165*E198</f>
        <v>165</v>
      </c>
      <c r="G198" s="3" t="e">
        <f t="shared" ref="G198:G218" si="14">VLOOKUP(D198,L:M,2,0)</f>
        <v>#N/A</v>
      </c>
    </row>
    <row r="199" spans="3:7" hidden="1" x14ac:dyDescent="0.35">
      <c r="C199" s="5" t="s">
        <v>254</v>
      </c>
      <c r="D199" s="5" t="s">
        <v>968</v>
      </c>
      <c r="E199" s="4">
        <v>1</v>
      </c>
      <c r="F199" s="7">
        <f t="shared" si="13"/>
        <v>165</v>
      </c>
      <c r="G199" s="3" t="e">
        <f t="shared" si="14"/>
        <v>#N/A</v>
      </c>
    </row>
    <row r="200" spans="3:7" hidden="1" x14ac:dyDescent="0.35">
      <c r="C200" s="5" t="s">
        <v>254</v>
      </c>
      <c r="D200" s="5" t="s">
        <v>972</v>
      </c>
      <c r="E200" s="4">
        <v>1</v>
      </c>
      <c r="F200" s="7">
        <f t="shared" si="13"/>
        <v>165</v>
      </c>
      <c r="G200" s="3" t="e">
        <f t="shared" si="14"/>
        <v>#N/A</v>
      </c>
    </row>
    <row r="201" spans="3:7" hidden="1" x14ac:dyDescent="0.35">
      <c r="C201" s="5" t="s">
        <v>254</v>
      </c>
      <c r="D201" s="5" t="s">
        <v>976</v>
      </c>
      <c r="E201" s="4">
        <v>1</v>
      </c>
      <c r="F201" s="7">
        <f t="shared" si="13"/>
        <v>165</v>
      </c>
      <c r="G201" s="3" t="e">
        <f t="shared" si="14"/>
        <v>#N/A</v>
      </c>
    </row>
    <row r="202" spans="3:7" hidden="1" x14ac:dyDescent="0.35">
      <c r="C202" s="5" t="s">
        <v>254</v>
      </c>
      <c r="D202" s="5" t="s">
        <v>983</v>
      </c>
      <c r="E202" s="4">
        <v>3</v>
      </c>
      <c r="F202" s="7">
        <f t="shared" si="13"/>
        <v>495</v>
      </c>
      <c r="G202" s="3" t="e">
        <f t="shared" si="14"/>
        <v>#N/A</v>
      </c>
    </row>
    <row r="203" spans="3:7" hidden="1" x14ac:dyDescent="0.35">
      <c r="C203" s="5" t="s">
        <v>254</v>
      </c>
      <c r="D203" s="5" t="s">
        <v>985</v>
      </c>
      <c r="E203" s="4">
        <v>1</v>
      </c>
      <c r="F203" s="7">
        <f t="shared" si="13"/>
        <v>165</v>
      </c>
      <c r="G203" s="3" t="e">
        <f t="shared" si="14"/>
        <v>#N/A</v>
      </c>
    </row>
    <row r="204" spans="3:7" hidden="1" x14ac:dyDescent="0.35">
      <c r="C204" s="5" t="s">
        <v>254</v>
      </c>
      <c r="D204" s="5" t="s">
        <v>989</v>
      </c>
      <c r="E204" s="4">
        <v>1</v>
      </c>
      <c r="F204" s="7">
        <f t="shared" si="13"/>
        <v>165</v>
      </c>
      <c r="G204" s="3" t="e">
        <f t="shared" si="14"/>
        <v>#N/A</v>
      </c>
    </row>
    <row r="205" spans="3:7" hidden="1" x14ac:dyDescent="0.35">
      <c r="C205" s="5" t="s">
        <v>254</v>
      </c>
      <c r="D205" s="5" t="s">
        <v>993</v>
      </c>
      <c r="E205" s="4">
        <v>1</v>
      </c>
      <c r="F205" s="7">
        <f t="shared" si="13"/>
        <v>165</v>
      </c>
      <c r="G205" s="3" t="e">
        <f t="shared" si="14"/>
        <v>#N/A</v>
      </c>
    </row>
    <row r="206" spans="3:7" hidden="1" x14ac:dyDescent="0.35">
      <c r="C206" s="5" t="s">
        <v>254</v>
      </c>
      <c r="D206" s="5" t="s">
        <v>997</v>
      </c>
      <c r="E206" s="4">
        <v>2</v>
      </c>
      <c r="F206" s="7">
        <f t="shared" si="13"/>
        <v>330</v>
      </c>
      <c r="G206" s="3" t="e">
        <f t="shared" si="14"/>
        <v>#N/A</v>
      </c>
    </row>
    <row r="207" spans="3:7" hidden="1" x14ac:dyDescent="0.35">
      <c r="C207" s="5" t="s">
        <v>254</v>
      </c>
      <c r="D207" s="5" t="s">
        <v>1004</v>
      </c>
      <c r="E207" s="4">
        <v>2</v>
      </c>
      <c r="F207" s="7">
        <f t="shared" si="13"/>
        <v>330</v>
      </c>
      <c r="G207" s="3" t="e">
        <f t="shared" si="14"/>
        <v>#N/A</v>
      </c>
    </row>
    <row r="208" spans="3:7" hidden="1" x14ac:dyDescent="0.35">
      <c r="C208" s="5" t="s">
        <v>254</v>
      </c>
      <c r="D208" s="5" t="s">
        <v>1006</v>
      </c>
      <c r="E208" s="4">
        <v>1</v>
      </c>
      <c r="F208" s="7">
        <f t="shared" si="13"/>
        <v>165</v>
      </c>
      <c r="G208" s="3" t="e">
        <f t="shared" si="14"/>
        <v>#N/A</v>
      </c>
    </row>
    <row r="209" spans="3:8" hidden="1" x14ac:dyDescent="0.35">
      <c r="C209" s="5" t="s">
        <v>254</v>
      </c>
      <c r="D209" s="5" t="s">
        <v>1010</v>
      </c>
      <c r="E209" s="4">
        <v>2</v>
      </c>
      <c r="F209" s="7">
        <f t="shared" si="13"/>
        <v>330</v>
      </c>
      <c r="G209" s="3" t="e">
        <f t="shared" si="14"/>
        <v>#N/A</v>
      </c>
    </row>
    <row r="210" spans="3:8" hidden="1" x14ac:dyDescent="0.35">
      <c r="C210" s="5" t="s">
        <v>254</v>
      </c>
      <c r="D210" s="5" t="s">
        <v>1014</v>
      </c>
      <c r="E210" s="4">
        <v>2</v>
      </c>
      <c r="F210" s="7">
        <f t="shared" si="13"/>
        <v>330</v>
      </c>
      <c r="G210" s="3" t="e">
        <f t="shared" si="14"/>
        <v>#N/A</v>
      </c>
    </row>
    <row r="211" spans="3:8" x14ac:dyDescent="0.35">
      <c r="C211" s="5" t="s">
        <v>903</v>
      </c>
      <c r="D211" s="5" t="s">
        <v>1021</v>
      </c>
      <c r="E211" s="4">
        <v>1</v>
      </c>
      <c r="F211" s="7">
        <f t="shared" si="13"/>
        <v>165</v>
      </c>
      <c r="G211" s="3">
        <f t="shared" si="14"/>
        <v>174</v>
      </c>
      <c r="H211" s="4">
        <f>G211-F211</f>
        <v>9</v>
      </c>
    </row>
    <row r="212" spans="3:8" hidden="1" x14ac:dyDescent="0.35">
      <c r="C212" s="5" t="s">
        <v>254</v>
      </c>
      <c r="D212" s="5" t="s">
        <v>1023</v>
      </c>
      <c r="E212" s="4">
        <v>1</v>
      </c>
      <c r="F212" s="7">
        <f t="shared" si="13"/>
        <v>165</v>
      </c>
      <c r="G212" s="3" t="e">
        <f t="shared" si="14"/>
        <v>#N/A</v>
      </c>
    </row>
    <row r="213" spans="3:8" hidden="1" x14ac:dyDescent="0.35">
      <c r="C213" s="5" t="s">
        <v>254</v>
      </c>
      <c r="D213" s="5" t="s">
        <v>1027</v>
      </c>
      <c r="E213" s="4">
        <v>1</v>
      </c>
      <c r="F213" s="7">
        <f t="shared" si="13"/>
        <v>165</v>
      </c>
      <c r="G213" s="3" t="e">
        <f t="shared" si="14"/>
        <v>#N/A</v>
      </c>
    </row>
    <row r="214" spans="3:8" hidden="1" x14ac:dyDescent="0.35">
      <c r="C214" s="5" t="s">
        <v>254</v>
      </c>
      <c r="D214" s="5" t="s">
        <v>1031</v>
      </c>
      <c r="E214" s="4">
        <v>1</v>
      </c>
      <c r="F214" s="7">
        <f t="shared" si="13"/>
        <v>165</v>
      </c>
      <c r="G214" s="3" t="e">
        <f t="shared" si="14"/>
        <v>#N/A</v>
      </c>
    </row>
    <row r="215" spans="3:8" hidden="1" x14ac:dyDescent="0.35">
      <c r="C215" s="5" t="s">
        <v>27</v>
      </c>
      <c r="D215" s="5" t="s">
        <v>1037</v>
      </c>
      <c r="E215" s="4">
        <v>1</v>
      </c>
      <c r="F215" s="7">
        <f t="shared" si="13"/>
        <v>165</v>
      </c>
      <c r="G215" s="3" t="e">
        <f t="shared" si="14"/>
        <v>#N/A</v>
      </c>
    </row>
    <row r="216" spans="3:8" x14ac:dyDescent="0.35">
      <c r="C216" s="5" t="s">
        <v>802</v>
      </c>
      <c r="D216" s="5" t="s">
        <v>1041</v>
      </c>
      <c r="E216" s="4">
        <v>2</v>
      </c>
      <c r="F216" s="7">
        <f t="shared" si="13"/>
        <v>330</v>
      </c>
      <c r="G216" s="3">
        <f t="shared" si="14"/>
        <v>380</v>
      </c>
      <c r="H216" s="4">
        <f>G216-F216</f>
        <v>50</v>
      </c>
    </row>
    <row r="217" spans="3:8" hidden="1" x14ac:dyDescent="0.35">
      <c r="C217" s="5" t="s">
        <v>27</v>
      </c>
      <c r="D217" s="5" t="s">
        <v>1046</v>
      </c>
      <c r="E217" s="4">
        <v>1</v>
      </c>
      <c r="F217" s="7">
        <f t="shared" si="13"/>
        <v>165</v>
      </c>
      <c r="G217" s="3" t="e">
        <f t="shared" si="14"/>
        <v>#N/A</v>
      </c>
    </row>
    <row r="218" spans="3:8" x14ac:dyDescent="0.35">
      <c r="C218" s="5" t="s">
        <v>1051</v>
      </c>
      <c r="D218" s="5" t="s">
        <v>1052</v>
      </c>
      <c r="E218" s="4">
        <v>1</v>
      </c>
      <c r="F218" s="7">
        <f t="shared" si="13"/>
        <v>165</v>
      </c>
      <c r="G218" s="3">
        <f t="shared" si="14"/>
        <v>190</v>
      </c>
      <c r="H218" s="4">
        <f>G218-F218</f>
        <v>25</v>
      </c>
    </row>
  </sheetData>
  <autoFilter ref="C4:M218">
    <filterColumn colId="4">
      <filters>
        <filter val="0"/>
        <filter val="1000"/>
        <filter val="1031"/>
        <filter val="1032"/>
        <filter val="1100"/>
        <filter val="1150"/>
        <filter val="1287"/>
        <filter val="1300"/>
        <filter val="1410"/>
        <filter val="1444"/>
        <filter val="1518"/>
        <filter val="1600"/>
        <filter val="16302"/>
        <filter val="165"/>
        <filter val="1650"/>
        <filter val="170"/>
        <filter val="174"/>
        <filter val="190"/>
        <filter val="198"/>
        <filter val="200"/>
        <filter val="207"/>
        <filter val="215"/>
        <filter val="220"/>
        <filter val="2269"/>
        <filter val="2475"/>
        <filter val="250"/>
        <filter val="2580"/>
        <filter val="2600"/>
        <filter val="2682"/>
        <filter val="28743"/>
        <filter val="3000"/>
        <filter val="347"/>
        <filter val="348"/>
        <filter val="365"/>
        <filter val="368"/>
        <filter val="380"/>
        <filter val="3861"/>
        <filter val="400"/>
        <filter val="4100"/>
        <filter val="413"/>
        <filter val="429"/>
        <filter val="4300"/>
        <filter val="520"/>
        <filter val="570"/>
        <filter val="619"/>
        <filter val="6435"/>
        <filter val="644"/>
        <filter val="7079"/>
        <filter val="858"/>
        <filter val="8580"/>
        <filter val="949"/>
      </filters>
    </filterColumn>
  </autoFilter>
  <conditionalFormatting sqref="L2:L3">
    <cfRule type="duplicateValues" dxfId="11" priority="7" stopIfTrue="1"/>
    <cfRule type="duplicateValues" dxfId="10" priority="8" stopIfTrue="1"/>
  </conditionalFormatting>
  <conditionalFormatting sqref="L151:L65377">
    <cfRule type="duplicateValues" dxfId="9" priority="9" stopIfTrue="1"/>
  </conditionalFormatting>
  <conditionalFormatting sqref="L4:L111">
    <cfRule type="duplicateValues" dxfId="8" priority="10" stopIfTrue="1"/>
    <cfRule type="duplicateValues" dxfId="7" priority="11" stopIfTrue="1"/>
  </conditionalFormatting>
  <conditionalFormatting sqref="L112">
    <cfRule type="duplicateValues" dxfId="6" priority="5" stopIfTrue="1"/>
    <cfRule type="duplicateValues" dxfId="5" priority="6" stopIfTrue="1"/>
  </conditionalFormatting>
  <conditionalFormatting sqref="L113:L120">
    <cfRule type="duplicateValues" dxfId="4" priority="3" stopIfTrue="1"/>
    <cfRule type="duplicateValues" dxfId="3" priority="4" stopIfTrue="1"/>
  </conditionalFormatting>
  <conditionalFormatting sqref="L121:L150">
    <cfRule type="duplicateValues" dxfId="2" priority="1" stopIfTrue="1"/>
    <cfRule type="duplicateValues" dxfId="1" priority="2" stopIfTrue="1"/>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P122"/>
  <sheetViews>
    <sheetView zoomScale="85" zoomScaleNormal="85" workbookViewId="0">
      <selection activeCell="J11" sqref="J11"/>
    </sheetView>
  </sheetViews>
  <sheetFormatPr defaultRowHeight="14.5" x14ac:dyDescent="0.35"/>
  <cols>
    <col min="3" max="3" width="22.81640625" bestFit="1" customWidth="1"/>
    <col min="4" max="4" width="24.81640625" bestFit="1" customWidth="1"/>
    <col min="5" max="5" width="7.36328125" bestFit="1" customWidth="1"/>
    <col min="6" max="6" width="11.6328125" bestFit="1" customWidth="1"/>
    <col min="7" max="7" width="15.81640625" bestFit="1" customWidth="1"/>
    <col min="13" max="13" width="22.81640625" bestFit="1" customWidth="1"/>
    <col min="14" max="14" width="27.08984375" bestFit="1" customWidth="1"/>
    <col min="15" max="15" width="8" bestFit="1" customWidth="1"/>
  </cols>
  <sheetData>
    <row r="1" spans="3:16" x14ac:dyDescent="0.35">
      <c r="M1" s="19" t="s">
        <v>6</v>
      </c>
      <c r="N1" s="19" t="s">
        <v>7</v>
      </c>
      <c r="O1" s="19" t="s">
        <v>2</v>
      </c>
      <c r="P1" s="19" t="s">
        <v>1097</v>
      </c>
    </row>
    <row r="2" spans="3:16" x14ac:dyDescent="0.35">
      <c r="M2" s="3" t="s">
        <v>254</v>
      </c>
      <c r="N2" s="3" t="s">
        <v>251</v>
      </c>
      <c r="O2" s="3">
        <v>6</v>
      </c>
      <c r="P2" s="3">
        <f>O2*165</f>
        <v>990</v>
      </c>
    </row>
    <row r="3" spans="3:16" x14ac:dyDescent="0.35">
      <c r="C3" s="17" t="s">
        <v>6</v>
      </c>
      <c r="D3" s="17" t="s">
        <v>7</v>
      </c>
      <c r="E3" s="17" t="s">
        <v>1074</v>
      </c>
      <c r="F3" s="17" t="s">
        <v>1098</v>
      </c>
      <c r="G3" s="17" t="s">
        <v>1099</v>
      </c>
      <c r="M3" s="3" t="s">
        <v>254</v>
      </c>
      <c r="N3" s="3" t="s">
        <v>260</v>
      </c>
      <c r="O3" s="3">
        <v>1</v>
      </c>
      <c r="P3" s="3">
        <f t="shared" ref="P3:P66" si="0">O3*165</f>
        <v>165</v>
      </c>
    </row>
    <row r="4" spans="3:16" x14ac:dyDescent="0.35">
      <c r="C4" s="3" t="s">
        <v>12</v>
      </c>
      <c r="D4" s="3" t="s">
        <v>9</v>
      </c>
      <c r="E4" s="3">
        <v>165</v>
      </c>
      <c r="F4" s="23" t="e">
        <f>VLOOKUP(D4,N:P,3,0)</f>
        <v>#N/A</v>
      </c>
      <c r="G4" s="3" t="e">
        <f>F4-E4</f>
        <v>#N/A</v>
      </c>
      <c r="M4" s="3" t="s">
        <v>254</v>
      </c>
      <c r="N4" s="3" t="s">
        <v>256</v>
      </c>
      <c r="O4" s="3">
        <v>4</v>
      </c>
      <c r="P4" s="3">
        <f t="shared" si="0"/>
        <v>660</v>
      </c>
    </row>
    <row r="5" spans="3:16" x14ac:dyDescent="0.35">
      <c r="C5" s="3" t="s">
        <v>27</v>
      </c>
      <c r="D5" s="3" t="s">
        <v>28</v>
      </c>
      <c r="E5" s="3">
        <v>3300</v>
      </c>
      <c r="F5" s="23">
        <f t="shared" ref="F5:F68" si="1">VLOOKUP(D5,N:P,3,0)</f>
        <v>4785</v>
      </c>
      <c r="G5" s="3">
        <f t="shared" ref="G5:G68" si="2">F5-E5</f>
        <v>1485</v>
      </c>
      <c r="M5" s="3" t="s">
        <v>254</v>
      </c>
      <c r="N5" s="3" t="s">
        <v>452</v>
      </c>
      <c r="O5" s="3">
        <v>8</v>
      </c>
      <c r="P5" s="3">
        <f t="shared" si="0"/>
        <v>1320</v>
      </c>
    </row>
    <row r="6" spans="3:16" x14ac:dyDescent="0.35">
      <c r="C6" s="3" t="s">
        <v>27</v>
      </c>
      <c r="D6" s="3" t="s">
        <v>33</v>
      </c>
      <c r="E6" s="3">
        <v>5445</v>
      </c>
      <c r="F6" s="23">
        <f t="shared" si="1"/>
        <v>7095</v>
      </c>
      <c r="G6" s="3">
        <f t="shared" si="2"/>
        <v>1650</v>
      </c>
      <c r="M6" s="3" t="s">
        <v>254</v>
      </c>
      <c r="N6" s="3" t="s">
        <v>947</v>
      </c>
      <c r="O6" s="3">
        <v>7</v>
      </c>
      <c r="P6" s="3">
        <f t="shared" si="0"/>
        <v>1155</v>
      </c>
    </row>
    <row r="7" spans="3:16" x14ac:dyDescent="0.35">
      <c r="C7" s="3" t="s">
        <v>27</v>
      </c>
      <c r="D7" s="3" t="s">
        <v>38</v>
      </c>
      <c r="E7" s="3">
        <v>22605</v>
      </c>
      <c r="F7" s="23">
        <f t="shared" si="1"/>
        <v>23595</v>
      </c>
      <c r="G7" s="3">
        <f t="shared" si="2"/>
        <v>990</v>
      </c>
      <c r="M7" s="3" t="s">
        <v>864</v>
      </c>
      <c r="N7" s="3" t="s">
        <v>861</v>
      </c>
      <c r="O7" s="3">
        <v>1</v>
      </c>
      <c r="P7" s="3">
        <f t="shared" si="0"/>
        <v>165</v>
      </c>
    </row>
    <row r="8" spans="3:16" x14ac:dyDescent="0.35">
      <c r="C8" s="3" t="s">
        <v>27</v>
      </c>
      <c r="D8" s="3" t="s">
        <v>42</v>
      </c>
      <c r="E8" s="3">
        <v>11055</v>
      </c>
      <c r="F8" s="23">
        <f t="shared" si="1"/>
        <v>12705</v>
      </c>
      <c r="G8" s="3">
        <f t="shared" si="2"/>
        <v>1650</v>
      </c>
      <c r="M8" s="3" t="s">
        <v>254</v>
      </c>
      <c r="N8" s="3" t="s">
        <v>1079</v>
      </c>
      <c r="O8" s="3">
        <v>1</v>
      </c>
      <c r="P8" s="3">
        <f t="shared" si="0"/>
        <v>165</v>
      </c>
    </row>
    <row r="9" spans="3:16" x14ac:dyDescent="0.35">
      <c r="C9" s="3" t="s">
        <v>27</v>
      </c>
      <c r="D9" s="3" t="s">
        <v>47</v>
      </c>
      <c r="E9" s="3">
        <v>3960</v>
      </c>
      <c r="F9" s="23">
        <f t="shared" si="1"/>
        <v>5775</v>
      </c>
      <c r="G9" s="3">
        <f t="shared" si="2"/>
        <v>1815</v>
      </c>
      <c r="M9" s="3" t="s">
        <v>254</v>
      </c>
      <c r="N9" s="3" t="s">
        <v>939</v>
      </c>
      <c r="O9" s="3">
        <v>1</v>
      </c>
      <c r="P9" s="3">
        <f t="shared" si="0"/>
        <v>165</v>
      </c>
    </row>
    <row r="10" spans="3:16" x14ac:dyDescent="0.35">
      <c r="C10" s="3" t="s">
        <v>27</v>
      </c>
      <c r="D10" s="3" t="s">
        <v>54</v>
      </c>
      <c r="E10" s="3">
        <v>1155</v>
      </c>
      <c r="F10" s="23">
        <f t="shared" si="1"/>
        <v>1155</v>
      </c>
      <c r="G10" s="3">
        <f t="shared" si="2"/>
        <v>0</v>
      </c>
      <c r="M10" s="3" t="s">
        <v>254</v>
      </c>
      <c r="N10" s="3" t="s">
        <v>1080</v>
      </c>
      <c r="O10" s="3">
        <v>1</v>
      </c>
      <c r="P10" s="3">
        <f t="shared" si="0"/>
        <v>165</v>
      </c>
    </row>
    <row r="11" spans="3:16" x14ac:dyDescent="0.35">
      <c r="C11" s="3" t="s">
        <v>27</v>
      </c>
      <c r="D11" s="3" t="s">
        <v>64</v>
      </c>
      <c r="E11" s="3">
        <v>660</v>
      </c>
      <c r="F11" s="23">
        <f t="shared" si="1"/>
        <v>660</v>
      </c>
      <c r="G11" s="3">
        <f t="shared" si="2"/>
        <v>0</v>
      </c>
      <c r="M11" s="3" t="s">
        <v>254</v>
      </c>
      <c r="N11" s="3" t="s">
        <v>841</v>
      </c>
      <c r="O11" s="3">
        <v>6</v>
      </c>
      <c r="P11" s="3">
        <f t="shared" si="0"/>
        <v>990</v>
      </c>
    </row>
    <row r="12" spans="3:16" x14ac:dyDescent="0.35">
      <c r="C12" s="3" t="s">
        <v>27</v>
      </c>
      <c r="D12" s="3" t="s">
        <v>69</v>
      </c>
      <c r="E12" s="3">
        <v>330</v>
      </c>
      <c r="F12" s="23">
        <f t="shared" si="1"/>
        <v>330</v>
      </c>
      <c r="G12" s="3">
        <f t="shared" si="2"/>
        <v>0</v>
      </c>
      <c r="M12" s="3" t="s">
        <v>864</v>
      </c>
      <c r="N12" s="3" t="s">
        <v>870</v>
      </c>
      <c r="O12" s="3">
        <v>1</v>
      </c>
      <c r="P12" s="3">
        <f t="shared" si="0"/>
        <v>165</v>
      </c>
    </row>
    <row r="13" spans="3:16" x14ac:dyDescent="0.35">
      <c r="C13" s="3" t="s">
        <v>27</v>
      </c>
      <c r="D13" s="3" t="s">
        <v>83</v>
      </c>
      <c r="E13" s="3">
        <v>1980</v>
      </c>
      <c r="F13" s="23">
        <f t="shared" si="1"/>
        <v>1980</v>
      </c>
      <c r="G13" s="3">
        <f t="shared" si="2"/>
        <v>0</v>
      </c>
      <c r="M13" s="3" t="s">
        <v>254</v>
      </c>
      <c r="N13" s="3" t="s">
        <v>823</v>
      </c>
      <c r="O13" s="3">
        <v>5</v>
      </c>
      <c r="P13" s="3">
        <f t="shared" si="0"/>
        <v>825</v>
      </c>
    </row>
    <row r="14" spans="3:16" x14ac:dyDescent="0.35">
      <c r="C14" s="3" t="s">
        <v>27</v>
      </c>
      <c r="D14" s="3" t="s">
        <v>88</v>
      </c>
      <c r="E14" s="3">
        <v>1155</v>
      </c>
      <c r="F14" s="23">
        <f t="shared" si="1"/>
        <v>1155</v>
      </c>
      <c r="G14" s="3">
        <f t="shared" si="2"/>
        <v>0</v>
      </c>
      <c r="M14" s="3" t="s">
        <v>254</v>
      </c>
      <c r="N14" s="3" t="s">
        <v>857</v>
      </c>
      <c r="O14" s="3">
        <v>6</v>
      </c>
      <c r="P14" s="3">
        <f t="shared" si="0"/>
        <v>990</v>
      </c>
    </row>
    <row r="15" spans="3:16" x14ac:dyDescent="0.35">
      <c r="C15" s="3" t="s">
        <v>27</v>
      </c>
      <c r="D15" s="3" t="s">
        <v>93</v>
      </c>
      <c r="E15" s="3">
        <v>1650</v>
      </c>
      <c r="F15" s="23">
        <f t="shared" si="1"/>
        <v>2475</v>
      </c>
      <c r="G15" s="3">
        <f t="shared" si="2"/>
        <v>825</v>
      </c>
      <c r="M15" s="3" t="s">
        <v>254</v>
      </c>
      <c r="N15" s="3" t="s">
        <v>845</v>
      </c>
      <c r="O15" s="3">
        <v>2</v>
      </c>
      <c r="P15" s="3">
        <f t="shared" si="0"/>
        <v>330</v>
      </c>
    </row>
    <row r="16" spans="3:16" x14ac:dyDescent="0.35">
      <c r="C16" s="3" t="s">
        <v>27</v>
      </c>
      <c r="D16" s="3" t="s">
        <v>97</v>
      </c>
      <c r="E16" s="3">
        <v>1650</v>
      </c>
      <c r="F16" s="23">
        <f t="shared" si="1"/>
        <v>1650</v>
      </c>
      <c r="G16" s="3">
        <f t="shared" si="2"/>
        <v>0</v>
      </c>
      <c r="M16" s="3" t="s">
        <v>254</v>
      </c>
      <c r="N16" s="3" t="s">
        <v>853</v>
      </c>
      <c r="O16" s="3">
        <v>1</v>
      </c>
      <c r="P16" s="3">
        <f t="shared" si="0"/>
        <v>165</v>
      </c>
    </row>
    <row r="17" spans="3:16" x14ac:dyDescent="0.35">
      <c r="C17" s="3" t="s">
        <v>27</v>
      </c>
      <c r="D17" s="3" t="s">
        <v>101</v>
      </c>
      <c r="E17" s="3">
        <v>1980</v>
      </c>
      <c r="F17" s="23">
        <f t="shared" si="1"/>
        <v>1980</v>
      </c>
      <c r="G17" s="3">
        <f t="shared" si="2"/>
        <v>0</v>
      </c>
      <c r="M17" s="3" t="s">
        <v>254</v>
      </c>
      <c r="N17" s="3" t="s">
        <v>921</v>
      </c>
      <c r="O17" s="3">
        <v>2</v>
      </c>
      <c r="P17" s="3">
        <f t="shared" si="0"/>
        <v>330</v>
      </c>
    </row>
    <row r="18" spans="3:16" x14ac:dyDescent="0.35">
      <c r="C18" s="3" t="s">
        <v>27</v>
      </c>
      <c r="D18" s="3" t="s">
        <v>105</v>
      </c>
      <c r="E18" s="3">
        <v>330</v>
      </c>
      <c r="F18" s="23">
        <f t="shared" si="1"/>
        <v>330</v>
      </c>
      <c r="G18" s="3">
        <f t="shared" si="2"/>
        <v>0</v>
      </c>
      <c r="M18" s="3" t="s">
        <v>830</v>
      </c>
      <c r="N18" s="3" t="s">
        <v>827</v>
      </c>
      <c r="O18" s="3">
        <v>1</v>
      </c>
      <c r="P18" s="3">
        <f t="shared" si="0"/>
        <v>165</v>
      </c>
    </row>
    <row r="19" spans="3:16" x14ac:dyDescent="0.35">
      <c r="C19" s="3" t="s">
        <v>27</v>
      </c>
      <c r="D19" s="3" t="s">
        <v>109</v>
      </c>
      <c r="E19" s="3">
        <v>1155</v>
      </c>
      <c r="F19" s="23">
        <f t="shared" si="1"/>
        <v>1155</v>
      </c>
      <c r="G19" s="3">
        <f t="shared" si="2"/>
        <v>0</v>
      </c>
      <c r="M19" s="3" t="s">
        <v>254</v>
      </c>
      <c r="N19" s="3" t="s">
        <v>837</v>
      </c>
      <c r="O19" s="3">
        <v>2</v>
      </c>
      <c r="P19" s="3">
        <f t="shared" si="0"/>
        <v>330</v>
      </c>
    </row>
    <row r="20" spans="3:16" x14ac:dyDescent="0.35">
      <c r="C20" s="3" t="s">
        <v>27</v>
      </c>
      <c r="D20" s="3" t="s">
        <v>114</v>
      </c>
      <c r="E20" s="3">
        <v>660</v>
      </c>
      <c r="F20" s="23">
        <f t="shared" si="1"/>
        <v>660</v>
      </c>
      <c r="G20" s="3">
        <f t="shared" si="2"/>
        <v>0</v>
      </c>
      <c r="M20" s="3" t="s">
        <v>254</v>
      </c>
      <c r="N20" s="3" t="s">
        <v>972</v>
      </c>
      <c r="O20" s="3">
        <v>2</v>
      </c>
      <c r="P20" s="3">
        <f t="shared" si="0"/>
        <v>330</v>
      </c>
    </row>
    <row r="21" spans="3:16" x14ac:dyDescent="0.35">
      <c r="C21" s="3" t="s">
        <v>27</v>
      </c>
      <c r="D21" s="3" t="s">
        <v>125</v>
      </c>
      <c r="E21" s="3">
        <v>495</v>
      </c>
      <c r="F21" s="23">
        <f t="shared" si="1"/>
        <v>495</v>
      </c>
      <c r="G21" s="3">
        <f t="shared" si="2"/>
        <v>0</v>
      </c>
      <c r="M21" s="3" t="s">
        <v>254</v>
      </c>
      <c r="N21" s="3" t="s">
        <v>1081</v>
      </c>
      <c r="O21" s="3">
        <v>1</v>
      </c>
      <c r="P21" s="3">
        <f t="shared" si="0"/>
        <v>165</v>
      </c>
    </row>
    <row r="22" spans="3:16" x14ac:dyDescent="0.35">
      <c r="C22" s="3" t="s">
        <v>27</v>
      </c>
      <c r="D22" s="3" t="s">
        <v>129</v>
      </c>
      <c r="E22" s="3">
        <v>495</v>
      </c>
      <c r="F22" s="23">
        <f t="shared" si="1"/>
        <v>495</v>
      </c>
      <c r="G22" s="3">
        <f t="shared" si="2"/>
        <v>0</v>
      </c>
      <c r="M22" s="3" t="s">
        <v>254</v>
      </c>
      <c r="N22" s="3" t="s">
        <v>805</v>
      </c>
      <c r="O22" s="3">
        <v>1</v>
      </c>
      <c r="P22" s="3">
        <f t="shared" si="0"/>
        <v>165</v>
      </c>
    </row>
    <row r="23" spans="3:16" x14ac:dyDescent="0.35">
      <c r="C23" s="3" t="s">
        <v>27</v>
      </c>
      <c r="D23" s="3" t="s">
        <v>134</v>
      </c>
      <c r="E23" s="3">
        <v>330</v>
      </c>
      <c r="F23" s="23">
        <f t="shared" si="1"/>
        <v>330</v>
      </c>
      <c r="G23" s="3">
        <f t="shared" si="2"/>
        <v>0</v>
      </c>
      <c r="M23" s="3" t="s">
        <v>254</v>
      </c>
      <c r="N23" s="3" t="s">
        <v>983</v>
      </c>
      <c r="O23" s="3">
        <v>3</v>
      </c>
      <c r="P23" s="3">
        <f t="shared" si="0"/>
        <v>495</v>
      </c>
    </row>
    <row r="24" spans="3:16" x14ac:dyDescent="0.35">
      <c r="C24" s="3" t="s">
        <v>27</v>
      </c>
      <c r="D24" s="3" t="s">
        <v>143</v>
      </c>
      <c r="E24" s="3">
        <v>165</v>
      </c>
      <c r="F24" s="23">
        <f t="shared" si="1"/>
        <v>660</v>
      </c>
      <c r="G24" s="3">
        <f t="shared" si="2"/>
        <v>495</v>
      </c>
      <c r="M24" s="3" t="s">
        <v>254</v>
      </c>
      <c r="N24" s="3" t="s">
        <v>779</v>
      </c>
      <c r="O24" s="3">
        <v>3</v>
      </c>
      <c r="P24" s="3">
        <f t="shared" si="0"/>
        <v>495</v>
      </c>
    </row>
    <row r="25" spans="3:16" x14ac:dyDescent="0.35">
      <c r="C25" s="3" t="s">
        <v>27</v>
      </c>
      <c r="D25" s="3" t="s">
        <v>154</v>
      </c>
      <c r="E25" s="3">
        <v>165</v>
      </c>
      <c r="F25" s="23">
        <f t="shared" si="1"/>
        <v>330</v>
      </c>
      <c r="G25" s="3">
        <f t="shared" si="2"/>
        <v>165</v>
      </c>
      <c r="M25" s="3" t="s">
        <v>254</v>
      </c>
      <c r="N25" s="3" t="s">
        <v>1004</v>
      </c>
      <c r="O25" s="3">
        <v>2</v>
      </c>
      <c r="P25" s="3">
        <f t="shared" si="0"/>
        <v>330</v>
      </c>
    </row>
    <row r="26" spans="3:16" x14ac:dyDescent="0.35">
      <c r="C26" s="3" t="s">
        <v>27</v>
      </c>
      <c r="D26" s="3" t="s">
        <v>158</v>
      </c>
      <c r="E26" s="3">
        <v>990</v>
      </c>
      <c r="F26" s="23">
        <f t="shared" si="1"/>
        <v>990</v>
      </c>
      <c r="G26" s="3">
        <f t="shared" si="2"/>
        <v>0</v>
      </c>
      <c r="M26" s="3" t="s">
        <v>254</v>
      </c>
      <c r="N26" s="3" t="s">
        <v>1006</v>
      </c>
      <c r="O26" s="3">
        <v>1</v>
      </c>
      <c r="P26" s="3">
        <f t="shared" si="0"/>
        <v>165</v>
      </c>
    </row>
    <row r="27" spans="3:16" x14ac:dyDescent="0.35">
      <c r="C27" s="3" t="s">
        <v>27</v>
      </c>
      <c r="D27" s="3" t="s">
        <v>164</v>
      </c>
      <c r="E27" s="3">
        <v>165</v>
      </c>
      <c r="F27" s="23">
        <f t="shared" si="1"/>
        <v>165</v>
      </c>
      <c r="G27" s="3">
        <f t="shared" si="2"/>
        <v>0</v>
      </c>
      <c r="M27" s="3" t="s">
        <v>254</v>
      </c>
      <c r="N27" s="3" t="s">
        <v>791</v>
      </c>
      <c r="O27" s="3">
        <v>1</v>
      </c>
      <c r="P27" s="3">
        <f t="shared" si="0"/>
        <v>165</v>
      </c>
    </row>
    <row r="28" spans="3:16" x14ac:dyDescent="0.35">
      <c r="C28" s="3" t="s">
        <v>27</v>
      </c>
      <c r="D28" s="3" t="s">
        <v>168</v>
      </c>
      <c r="E28" s="3">
        <v>330</v>
      </c>
      <c r="F28" s="23">
        <f t="shared" si="1"/>
        <v>330</v>
      </c>
      <c r="G28" s="3">
        <f t="shared" si="2"/>
        <v>0</v>
      </c>
      <c r="M28" s="3" t="s">
        <v>254</v>
      </c>
      <c r="N28" s="3" t="s">
        <v>1023</v>
      </c>
      <c r="O28" s="3">
        <v>1</v>
      </c>
      <c r="P28" s="3">
        <f t="shared" si="0"/>
        <v>165</v>
      </c>
    </row>
    <row r="29" spans="3:16" x14ac:dyDescent="0.35">
      <c r="C29" s="3" t="s">
        <v>27</v>
      </c>
      <c r="D29" s="3" t="s">
        <v>172</v>
      </c>
      <c r="E29" s="3">
        <v>825</v>
      </c>
      <c r="F29" s="23">
        <f t="shared" si="1"/>
        <v>825</v>
      </c>
      <c r="G29" s="3">
        <f t="shared" si="2"/>
        <v>0</v>
      </c>
      <c r="M29" s="3" t="s">
        <v>254</v>
      </c>
      <c r="N29" s="3" t="s">
        <v>931</v>
      </c>
      <c r="O29" s="3">
        <v>1</v>
      </c>
      <c r="P29" s="3">
        <f t="shared" si="0"/>
        <v>165</v>
      </c>
    </row>
    <row r="30" spans="3:16" x14ac:dyDescent="0.35">
      <c r="C30" s="3" t="s">
        <v>27</v>
      </c>
      <c r="D30" s="3" t="s">
        <v>187</v>
      </c>
      <c r="E30" s="3">
        <v>495</v>
      </c>
      <c r="F30" s="23">
        <f t="shared" si="1"/>
        <v>495</v>
      </c>
      <c r="G30" s="3">
        <f t="shared" si="2"/>
        <v>0</v>
      </c>
      <c r="M30" s="3" t="s">
        <v>254</v>
      </c>
      <c r="N30" s="3" t="s">
        <v>1082</v>
      </c>
      <c r="O30" s="3">
        <v>2</v>
      </c>
      <c r="P30" s="3">
        <f t="shared" si="0"/>
        <v>330</v>
      </c>
    </row>
    <row r="31" spans="3:16" x14ac:dyDescent="0.35">
      <c r="C31" s="3" t="s">
        <v>27</v>
      </c>
      <c r="D31" s="3" t="s">
        <v>191</v>
      </c>
      <c r="E31" s="3">
        <v>165</v>
      </c>
      <c r="F31" s="23">
        <f t="shared" si="1"/>
        <v>165</v>
      </c>
      <c r="G31" s="3">
        <f t="shared" si="2"/>
        <v>0</v>
      </c>
      <c r="M31" s="3" t="s">
        <v>254</v>
      </c>
      <c r="N31" s="3" t="s">
        <v>1014</v>
      </c>
      <c r="O31" s="3">
        <v>3</v>
      </c>
      <c r="P31" s="3">
        <f t="shared" si="0"/>
        <v>495</v>
      </c>
    </row>
    <row r="32" spans="3:16" x14ac:dyDescent="0.35">
      <c r="C32" s="3" t="s">
        <v>27</v>
      </c>
      <c r="D32" s="3" t="s">
        <v>196</v>
      </c>
      <c r="E32" s="3">
        <v>330</v>
      </c>
      <c r="F32" s="23">
        <f t="shared" si="1"/>
        <v>330</v>
      </c>
      <c r="G32" s="3">
        <f t="shared" si="2"/>
        <v>0</v>
      </c>
      <c r="M32" s="3" t="s">
        <v>254</v>
      </c>
      <c r="N32" s="3" t="s">
        <v>819</v>
      </c>
      <c r="O32" s="3">
        <v>4</v>
      </c>
      <c r="P32" s="3">
        <f t="shared" si="0"/>
        <v>660</v>
      </c>
    </row>
    <row r="33" spans="3:16" x14ac:dyDescent="0.35">
      <c r="C33" s="3" t="s">
        <v>27</v>
      </c>
      <c r="D33" s="3" t="s">
        <v>201</v>
      </c>
      <c r="E33" s="3">
        <v>165</v>
      </c>
      <c r="F33" s="23">
        <f t="shared" si="1"/>
        <v>165</v>
      </c>
      <c r="G33" s="3">
        <f t="shared" si="2"/>
        <v>0</v>
      </c>
      <c r="M33" s="3" t="s">
        <v>254</v>
      </c>
      <c r="N33" s="3" t="s">
        <v>1010</v>
      </c>
      <c r="O33" s="3">
        <v>2</v>
      </c>
      <c r="P33" s="3">
        <f t="shared" si="0"/>
        <v>330</v>
      </c>
    </row>
    <row r="34" spans="3:16" x14ac:dyDescent="0.35">
      <c r="C34" s="3" t="s">
        <v>27</v>
      </c>
      <c r="D34" s="3" t="s">
        <v>206</v>
      </c>
      <c r="E34" s="3">
        <v>165</v>
      </c>
      <c r="F34" s="23">
        <f t="shared" si="1"/>
        <v>165</v>
      </c>
      <c r="G34" s="3">
        <f t="shared" si="2"/>
        <v>0</v>
      </c>
      <c r="M34" s="3" t="s">
        <v>254</v>
      </c>
      <c r="N34" s="3" t="s">
        <v>1031</v>
      </c>
      <c r="O34" s="3">
        <v>1</v>
      </c>
      <c r="P34" s="3">
        <f t="shared" si="0"/>
        <v>165</v>
      </c>
    </row>
    <row r="35" spans="3:16" x14ac:dyDescent="0.35">
      <c r="C35" s="3" t="s">
        <v>27</v>
      </c>
      <c r="D35" s="3" t="s">
        <v>216</v>
      </c>
      <c r="E35" s="3">
        <v>330</v>
      </c>
      <c r="F35" s="23">
        <f t="shared" si="1"/>
        <v>330</v>
      </c>
      <c r="G35" s="3">
        <f t="shared" si="2"/>
        <v>0</v>
      </c>
      <c r="M35" s="3" t="s">
        <v>254</v>
      </c>
      <c r="N35" s="3" t="s">
        <v>956</v>
      </c>
      <c r="O35" s="3">
        <v>1</v>
      </c>
      <c r="P35" s="3">
        <f t="shared" si="0"/>
        <v>165</v>
      </c>
    </row>
    <row r="36" spans="3:16" x14ac:dyDescent="0.35">
      <c r="C36" s="3" t="s">
        <v>27</v>
      </c>
      <c r="D36" s="3" t="s">
        <v>221</v>
      </c>
      <c r="E36" s="3">
        <v>165</v>
      </c>
      <c r="F36" s="23">
        <f t="shared" si="1"/>
        <v>165</v>
      </c>
      <c r="G36" s="3">
        <f t="shared" si="2"/>
        <v>0</v>
      </c>
      <c r="M36" s="3" t="s">
        <v>254</v>
      </c>
      <c r="N36" s="3" t="s">
        <v>943</v>
      </c>
      <c r="O36" s="3">
        <v>1</v>
      </c>
      <c r="P36" s="3">
        <f t="shared" si="0"/>
        <v>165</v>
      </c>
    </row>
    <row r="37" spans="3:16" x14ac:dyDescent="0.35">
      <c r="C37" s="3" t="s">
        <v>27</v>
      </c>
      <c r="D37" s="3" t="s">
        <v>226</v>
      </c>
      <c r="E37" s="3">
        <v>165</v>
      </c>
      <c r="F37" s="23">
        <f t="shared" si="1"/>
        <v>165</v>
      </c>
      <c r="G37" s="3">
        <f t="shared" si="2"/>
        <v>0</v>
      </c>
      <c r="M37" s="3" t="s">
        <v>254</v>
      </c>
      <c r="N37" s="3" t="s">
        <v>883</v>
      </c>
      <c r="O37" s="3">
        <v>4</v>
      </c>
      <c r="P37" s="3">
        <f t="shared" si="0"/>
        <v>660</v>
      </c>
    </row>
    <row r="38" spans="3:16" x14ac:dyDescent="0.35">
      <c r="C38" s="3" t="s">
        <v>27</v>
      </c>
      <c r="D38" s="3" t="s">
        <v>231</v>
      </c>
      <c r="E38" s="3">
        <v>165</v>
      </c>
      <c r="F38" s="23">
        <f t="shared" si="1"/>
        <v>165</v>
      </c>
      <c r="G38" s="3">
        <f t="shared" si="2"/>
        <v>0</v>
      </c>
      <c r="M38" s="3" t="s">
        <v>254</v>
      </c>
      <c r="N38" s="3" t="s">
        <v>877</v>
      </c>
      <c r="O38" s="3">
        <v>1</v>
      </c>
      <c r="P38" s="3">
        <f t="shared" si="0"/>
        <v>165</v>
      </c>
    </row>
    <row r="39" spans="3:16" x14ac:dyDescent="0.35">
      <c r="C39" s="3" t="s">
        <v>27</v>
      </c>
      <c r="D39" s="3" t="s">
        <v>236</v>
      </c>
      <c r="E39" s="3">
        <v>165</v>
      </c>
      <c r="F39" s="23">
        <f t="shared" si="1"/>
        <v>165</v>
      </c>
      <c r="G39" s="3">
        <f t="shared" si="2"/>
        <v>0</v>
      </c>
      <c r="M39" s="3" t="s">
        <v>254</v>
      </c>
      <c r="N39" s="3" t="s">
        <v>892</v>
      </c>
      <c r="O39" s="3">
        <v>2</v>
      </c>
      <c r="P39" s="3">
        <f t="shared" si="0"/>
        <v>330</v>
      </c>
    </row>
    <row r="40" spans="3:16" x14ac:dyDescent="0.35">
      <c r="C40" s="3" t="s">
        <v>27</v>
      </c>
      <c r="D40" s="3" t="s">
        <v>240</v>
      </c>
      <c r="E40" s="3">
        <v>2805</v>
      </c>
      <c r="F40" s="23">
        <f t="shared" si="1"/>
        <v>2805</v>
      </c>
      <c r="G40" s="3">
        <f t="shared" si="2"/>
        <v>0</v>
      </c>
      <c r="M40" s="3" t="s">
        <v>254</v>
      </c>
      <c r="N40" s="3" t="s">
        <v>960</v>
      </c>
      <c r="O40" s="3">
        <v>1</v>
      </c>
      <c r="P40" s="3">
        <f t="shared" si="0"/>
        <v>165</v>
      </c>
    </row>
    <row r="41" spans="3:16" x14ac:dyDescent="0.35">
      <c r="C41" s="3" t="s">
        <v>27</v>
      </c>
      <c r="D41" s="3" t="s">
        <v>244</v>
      </c>
      <c r="E41" s="3">
        <v>825</v>
      </c>
      <c r="F41" s="23">
        <f t="shared" si="1"/>
        <v>825</v>
      </c>
      <c r="G41" s="3">
        <f t="shared" si="2"/>
        <v>0</v>
      </c>
      <c r="M41" s="3" t="s">
        <v>254</v>
      </c>
      <c r="N41" s="3" t="s">
        <v>985</v>
      </c>
      <c r="O41" s="3">
        <v>1</v>
      </c>
      <c r="P41" s="3">
        <f t="shared" si="0"/>
        <v>165</v>
      </c>
    </row>
    <row r="42" spans="3:16" x14ac:dyDescent="0.35">
      <c r="C42" s="3" t="s">
        <v>254</v>
      </c>
      <c r="D42" s="3" t="s">
        <v>251</v>
      </c>
      <c r="E42" s="3">
        <v>825</v>
      </c>
      <c r="F42" s="23">
        <f t="shared" si="1"/>
        <v>990</v>
      </c>
      <c r="G42" s="3">
        <f t="shared" si="2"/>
        <v>165</v>
      </c>
      <c r="M42" s="3" t="s">
        <v>254</v>
      </c>
      <c r="N42" s="3" t="s">
        <v>1027</v>
      </c>
      <c r="O42" s="3">
        <v>1</v>
      </c>
      <c r="P42" s="3">
        <f t="shared" si="0"/>
        <v>165</v>
      </c>
    </row>
    <row r="43" spans="3:16" x14ac:dyDescent="0.35">
      <c r="C43" s="3" t="s">
        <v>254</v>
      </c>
      <c r="D43" s="3" t="s">
        <v>256</v>
      </c>
      <c r="E43" s="3">
        <v>660</v>
      </c>
      <c r="F43" s="23">
        <f t="shared" si="1"/>
        <v>660</v>
      </c>
      <c r="G43" s="3">
        <f t="shared" si="2"/>
        <v>0</v>
      </c>
      <c r="M43" s="3" t="s">
        <v>254</v>
      </c>
      <c r="N43" s="3" t="s">
        <v>976</v>
      </c>
      <c r="O43" s="3">
        <v>1</v>
      </c>
      <c r="P43" s="3">
        <f t="shared" si="0"/>
        <v>165</v>
      </c>
    </row>
    <row r="44" spans="3:16" x14ac:dyDescent="0.35">
      <c r="C44" s="3" t="s">
        <v>254</v>
      </c>
      <c r="D44" s="3" t="s">
        <v>260</v>
      </c>
      <c r="E44" s="3">
        <v>165</v>
      </c>
      <c r="F44" s="23">
        <f t="shared" si="1"/>
        <v>165</v>
      </c>
      <c r="G44" s="3">
        <f t="shared" si="2"/>
        <v>0</v>
      </c>
      <c r="M44" s="3" t="s">
        <v>254</v>
      </c>
      <c r="N44" s="3" t="s">
        <v>1083</v>
      </c>
      <c r="O44" s="3">
        <v>1</v>
      </c>
      <c r="P44" s="3">
        <f t="shared" si="0"/>
        <v>165</v>
      </c>
    </row>
    <row r="45" spans="3:16" x14ac:dyDescent="0.35">
      <c r="C45" s="3" t="s">
        <v>27</v>
      </c>
      <c r="D45" s="3" t="s">
        <v>285</v>
      </c>
      <c r="E45" s="3">
        <v>1650</v>
      </c>
      <c r="F45" s="23">
        <f t="shared" si="1"/>
        <v>1980</v>
      </c>
      <c r="G45" s="3">
        <f t="shared" si="2"/>
        <v>330</v>
      </c>
      <c r="M45" s="3" t="s">
        <v>254</v>
      </c>
      <c r="N45" s="3" t="s">
        <v>964</v>
      </c>
      <c r="O45" s="3">
        <v>1</v>
      </c>
      <c r="P45" s="3">
        <f t="shared" si="0"/>
        <v>165</v>
      </c>
    </row>
    <row r="46" spans="3:16" x14ac:dyDescent="0.35">
      <c r="C46" s="3" t="s">
        <v>27</v>
      </c>
      <c r="D46" s="3" t="s">
        <v>290</v>
      </c>
      <c r="E46" s="3">
        <v>495</v>
      </c>
      <c r="F46" s="23">
        <f t="shared" si="1"/>
        <v>660</v>
      </c>
      <c r="G46" s="3">
        <f t="shared" si="2"/>
        <v>165</v>
      </c>
      <c r="M46" s="3" t="s">
        <v>254</v>
      </c>
      <c r="N46" s="3" t="s">
        <v>1084</v>
      </c>
      <c r="O46" s="3">
        <v>1</v>
      </c>
      <c r="P46" s="3">
        <f t="shared" si="0"/>
        <v>165</v>
      </c>
    </row>
    <row r="47" spans="3:16" x14ac:dyDescent="0.35">
      <c r="C47" s="3" t="s">
        <v>27</v>
      </c>
      <c r="D47" s="3" t="s">
        <v>395</v>
      </c>
      <c r="E47" s="3">
        <v>330</v>
      </c>
      <c r="F47" s="23">
        <f t="shared" si="1"/>
        <v>330</v>
      </c>
      <c r="G47" s="3">
        <f t="shared" si="2"/>
        <v>0</v>
      </c>
      <c r="M47" s="3" t="s">
        <v>254</v>
      </c>
      <c r="N47" s="3" t="s">
        <v>997</v>
      </c>
      <c r="O47" s="3">
        <v>2</v>
      </c>
      <c r="P47" s="3">
        <f t="shared" si="0"/>
        <v>330</v>
      </c>
    </row>
    <row r="48" spans="3:16" x14ac:dyDescent="0.35">
      <c r="C48" s="3" t="s">
        <v>27</v>
      </c>
      <c r="D48" s="3" t="s">
        <v>405</v>
      </c>
      <c r="E48" s="3">
        <v>165</v>
      </c>
      <c r="F48" s="23">
        <f t="shared" si="1"/>
        <v>165</v>
      </c>
      <c r="G48" s="3">
        <f t="shared" si="2"/>
        <v>0</v>
      </c>
      <c r="M48" s="3" t="s">
        <v>254</v>
      </c>
      <c r="N48" s="3" t="s">
        <v>1085</v>
      </c>
      <c r="O48" s="3">
        <v>1</v>
      </c>
      <c r="P48" s="3">
        <f t="shared" si="0"/>
        <v>165</v>
      </c>
    </row>
    <row r="49" spans="3:16" x14ac:dyDescent="0.35">
      <c r="C49" s="3" t="s">
        <v>27</v>
      </c>
      <c r="D49" s="3" t="s">
        <v>415</v>
      </c>
      <c r="E49" s="3">
        <v>165</v>
      </c>
      <c r="F49" s="23">
        <f t="shared" si="1"/>
        <v>165</v>
      </c>
      <c r="G49" s="3">
        <f t="shared" si="2"/>
        <v>0</v>
      </c>
      <c r="M49" s="3" t="s">
        <v>254</v>
      </c>
      <c r="N49" s="3" t="s">
        <v>1086</v>
      </c>
      <c r="O49" s="3">
        <v>1</v>
      </c>
      <c r="P49" s="3">
        <f t="shared" si="0"/>
        <v>165</v>
      </c>
    </row>
    <row r="50" spans="3:16" x14ac:dyDescent="0.35">
      <c r="C50" s="3" t="s">
        <v>254</v>
      </c>
      <c r="D50" s="3" t="s">
        <v>452</v>
      </c>
      <c r="E50" s="3">
        <v>990</v>
      </c>
      <c r="F50" s="23">
        <f t="shared" si="1"/>
        <v>1320</v>
      </c>
      <c r="G50" s="3">
        <f t="shared" si="2"/>
        <v>330</v>
      </c>
      <c r="M50" s="3" t="s">
        <v>254</v>
      </c>
      <c r="N50" s="3" t="s">
        <v>913</v>
      </c>
      <c r="O50" s="3">
        <v>1</v>
      </c>
      <c r="P50" s="3">
        <f t="shared" si="0"/>
        <v>165</v>
      </c>
    </row>
    <row r="51" spans="3:16" x14ac:dyDescent="0.35">
      <c r="C51" s="3" t="s">
        <v>254</v>
      </c>
      <c r="D51" s="3" t="s">
        <v>456</v>
      </c>
      <c r="E51" s="3">
        <v>165</v>
      </c>
      <c r="F51" s="23">
        <f t="shared" si="1"/>
        <v>165</v>
      </c>
      <c r="G51" s="3">
        <f t="shared" si="2"/>
        <v>0</v>
      </c>
      <c r="M51" s="3" t="s">
        <v>254</v>
      </c>
      <c r="N51" s="3" t="s">
        <v>1087</v>
      </c>
      <c r="O51" s="3">
        <v>1</v>
      </c>
      <c r="P51" s="3">
        <f t="shared" si="0"/>
        <v>165</v>
      </c>
    </row>
    <row r="52" spans="3:16" x14ac:dyDescent="0.35">
      <c r="C52" s="3" t="s">
        <v>254</v>
      </c>
      <c r="D52" s="3" t="s">
        <v>472</v>
      </c>
      <c r="E52" s="3">
        <v>330</v>
      </c>
      <c r="F52" s="23">
        <f t="shared" si="1"/>
        <v>330</v>
      </c>
      <c r="G52" s="3">
        <f t="shared" si="2"/>
        <v>0</v>
      </c>
      <c r="M52" s="3" t="s">
        <v>254</v>
      </c>
      <c r="N52" s="3" t="s">
        <v>896</v>
      </c>
      <c r="O52" s="3">
        <v>1</v>
      </c>
      <c r="P52" s="3">
        <f t="shared" si="0"/>
        <v>165</v>
      </c>
    </row>
    <row r="53" spans="3:16" x14ac:dyDescent="0.35">
      <c r="C53" s="3" t="s">
        <v>254</v>
      </c>
      <c r="D53" s="3" t="s">
        <v>770</v>
      </c>
      <c r="E53" s="3">
        <v>165</v>
      </c>
      <c r="F53" s="23">
        <f t="shared" si="1"/>
        <v>165</v>
      </c>
      <c r="G53" s="3">
        <f t="shared" si="2"/>
        <v>0</v>
      </c>
      <c r="M53" s="3" t="s">
        <v>254</v>
      </c>
      <c r="N53" s="3" t="s">
        <v>795</v>
      </c>
      <c r="O53" s="3">
        <v>1</v>
      </c>
      <c r="P53" s="3">
        <f t="shared" si="0"/>
        <v>165</v>
      </c>
    </row>
    <row r="54" spans="3:16" x14ac:dyDescent="0.35">
      <c r="C54" s="3"/>
      <c r="D54" s="3"/>
      <c r="E54" s="3"/>
      <c r="F54" s="23"/>
      <c r="G54" s="3"/>
      <c r="M54" s="3" t="s">
        <v>254</v>
      </c>
      <c r="N54" s="3" t="s">
        <v>935</v>
      </c>
      <c r="O54" s="3">
        <v>1</v>
      </c>
      <c r="P54" s="3">
        <f t="shared" si="0"/>
        <v>165</v>
      </c>
    </row>
    <row r="55" spans="3:16" x14ac:dyDescent="0.35">
      <c r="C55" s="3" t="s">
        <v>254</v>
      </c>
      <c r="D55" s="3" t="s">
        <v>779</v>
      </c>
      <c r="E55" s="3">
        <v>495</v>
      </c>
      <c r="F55" s="23">
        <f t="shared" si="1"/>
        <v>495</v>
      </c>
      <c r="G55" s="3">
        <f t="shared" si="2"/>
        <v>0</v>
      </c>
      <c r="M55" s="3" t="s">
        <v>254</v>
      </c>
      <c r="N55" s="3" t="s">
        <v>809</v>
      </c>
      <c r="O55" s="3">
        <v>1</v>
      </c>
      <c r="P55" s="3">
        <f t="shared" si="0"/>
        <v>165</v>
      </c>
    </row>
    <row r="56" spans="3:16" x14ac:dyDescent="0.35">
      <c r="C56" s="3" t="s">
        <v>254</v>
      </c>
      <c r="D56" s="3" t="s">
        <v>783</v>
      </c>
      <c r="E56" s="3">
        <v>165</v>
      </c>
      <c r="F56" s="23">
        <f t="shared" si="1"/>
        <v>165</v>
      </c>
      <c r="G56" s="3">
        <f t="shared" si="2"/>
        <v>0</v>
      </c>
      <c r="M56" s="3" t="s">
        <v>254</v>
      </c>
      <c r="N56" s="3" t="s">
        <v>787</v>
      </c>
      <c r="O56" s="3">
        <v>1</v>
      </c>
      <c r="P56" s="3">
        <f t="shared" si="0"/>
        <v>165</v>
      </c>
    </row>
    <row r="57" spans="3:16" x14ac:dyDescent="0.35">
      <c r="C57" s="3" t="s">
        <v>254</v>
      </c>
      <c r="D57" s="3" t="s">
        <v>787</v>
      </c>
      <c r="E57" s="3">
        <v>165</v>
      </c>
      <c r="F57" s="23">
        <f t="shared" si="1"/>
        <v>165</v>
      </c>
      <c r="G57" s="3">
        <f t="shared" si="2"/>
        <v>0</v>
      </c>
      <c r="M57" s="3" t="s">
        <v>254</v>
      </c>
      <c r="N57" s="3" t="s">
        <v>783</v>
      </c>
      <c r="O57" s="3">
        <v>1</v>
      </c>
      <c r="P57" s="3">
        <f t="shared" si="0"/>
        <v>165</v>
      </c>
    </row>
    <row r="58" spans="3:16" x14ac:dyDescent="0.35">
      <c r="C58" s="3" t="s">
        <v>254</v>
      </c>
      <c r="D58" s="3" t="s">
        <v>791</v>
      </c>
      <c r="E58" s="3">
        <v>165</v>
      </c>
      <c r="F58" s="23">
        <f t="shared" si="1"/>
        <v>165</v>
      </c>
      <c r="G58" s="3">
        <f t="shared" si="2"/>
        <v>0</v>
      </c>
      <c r="M58" s="3" t="s">
        <v>254</v>
      </c>
      <c r="N58" s="3" t="s">
        <v>774</v>
      </c>
      <c r="O58" s="3">
        <v>1</v>
      </c>
      <c r="P58" s="3">
        <f t="shared" si="0"/>
        <v>165</v>
      </c>
    </row>
    <row r="59" spans="3:16" x14ac:dyDescent="0.35">
      <c r="C59" s="3" t="s">
        <v>254</v>
      </c>
      <c r="D59" s="3" t="s">
        <v>795</v>
      </c>
      <c r="E59" s="3">
        <v>165</v>
      </c>
      <c r="F59" s="23">
        <f t="shared" si="1"/>
        <v>165</v>
      </c>
      <c r="G59" s="3">
        <f t="shared" si="2"/>
        <v>0</v>
      </c>
      <c r="M59" s="3" t="s">
        <v>254</v>
      </c>
      <c r="N59" s="3" t="s">
        <v>1088</v>
      </c>
      <c r="O59" s="3">
        <v>1</v>
      </c>
      <c r="P59" s="3">
        <f t="shared" si="0"/>
        <v>165</v>
      </c>
    </row>
    <row r="60" spans="3:16" x14ac:dyDescent="0.35">
      <c r="C60" s="3" t="s">
        <v>254</v>
      </c>
      <c r="D60" s="3" t="s">
        <v>805</v>
      </c>
      <c r="E60" s="3">
        <v>165</v>
      </c>
      <c r="F60" s="23">
        <f t="shared" si="1"/>
        <v>165</v>
      </c>
      <c r="G60" s="3">
        <f t="shared" si="2"/>
        <v>0</v>
      </c>
      <c r="M60" s="3" t="s">
        <v>254</v>
      </c>
      <c r="N60" s="3" t="s">
        <v>1089</v>
      </c>
      <c r="O60" s="3">
        <v>2</v>
      </c>
      <c r="P60" s="3">
        <f t="shared" si="0"/>
        <v>330</v>
      </c>
    </row>
    <row r="61" spans="3:16" x14ac:dyDescent="0.35">
      <c r="C61" s="3" t="s">
        <v>254</v>
      </c>
      <c r="D61" s="3" t="s">
        <v>809</v>
      </c>
      <c r="E61" s="3">
        <v>165</v>
      </c>
      <c r="F61" s="23">
        <f t="shared" si="1"/>
        <v>165</v>
      </c>
      <c r="G61" s="3">
        <f t="shared" si="2"/>
        <v>0</v>
      </c>
      <c r="M61" s="3" t="s">
        <v>27</v>
      </c>
      <c r="N61" s="3" t="s">
        <v>38</v>
      </c>
      <c r="O61" s="3">
        <v>143</v>
      </c>
      <c r="P61" s="3">
        <f t="shared" si="0"/>
        <v>23595</v>
      </c>
    </row>
    <row r="62" spans="3:16" x14ac:dyDescent="0.35">
      <c r="C62" s="3"/>
      <c r="D62" s="3"/>
      <c r="E62" s="3"/>
      <c r="F62" s="23"/>
      <c r="G62" s="3"/>
      <c r="M62" s="3" t="s">
        <v>27</v>
      </c>
      <c r="N62" s="3" t="s">
        <v>47</v>
      </c>
      <c r="O62" s="3">
        <v>35</v>
      </c>
      <c r="P62" s="3">
        <f t="shared" si="0"/>
        <v>5775</v>
      </c>
    </row>
    <row r="63" spans="3:16" x14ac:dyDescent="0.35">
      <c r="C63" s="3" t="s">
        <v>254</v>
      </c>
      <c r="D63" s="3" t="s">
        <v>819</v>
      </c>
      <c r="E63" s="3">
        <v>660</v>
      </c>
      <c r="F63" s="23">
        <f t="shared" si="1"/>
        <v>660</v>
      </c>
      <c r="G63" s="3">
        <f t="shared" si="2"/>
        <v>0</v>
      </c>
      <c r="M63" s="3" t="s">
        <v>27</v>
      </c>
      <c r="N63" s="3" t="s">
        <v>33</v>
      </c>
      <c r="O63" s="3">
        <v>43</v>
      </c>
      <c r="P63" s="3">
        <f t="shared" si="0"/>
        <v>7095</v>
      </c>
    </row>
    <row r="64" spans="3:16" x14ac:dyDescent="0.35">
      <c r="C64" s="3" t="s">
        <v>254</v>
      </c>
      <c r="D64" s="3" t="s">
        <v>823</v>
      </c>
      <c r="E64" s="3">
        <v>825</v>
      </c>
      <c r="F64" s="23">
        <f t="shared" si="1"/>
        <v>825</v>
      </c>
      <c r="G64" s="3">
        <f t="shared" si="2"/>
        <v>0</v>
      </c>
      <c r="M64" s="3" t="s">
        <v>27</v>
      </c>
      <c r="N64" s="3" t="s">
        <v>42</v>
      </c>
      <c r="O64" s="3">
        <v>77</v>
      </c>
      <c r="P64" s="3">
        <f t="shared" si="0"/>
        <v>12705</v>
      </c>
    </row>
    <row r="65" spans="3:16" x14ac:dyDescent="0.35">
      <c r="C65" s="3" t="s">
        <v>830</v>
      </c>
      <c r="D65" s="3" t="s">
        <v>827</v>
      </c>
      <c r="E65" s="3">
        <v>165</v>
      </c>
      <c r="F65" s="23">
        <f t="shared" si="1"/>
        <v>165</v>
      </c>
      <c r="G65" s="3">
        <f t="shared" si="2"/>
        <v>0</v>
      </c>
      <c r="M65" s="3" t="s">
        <v>27</v>
      </c>
      <c r="N65" s="3" t="s">
        <v>129</v>
      </c>
      <c r="O65" s="3">
        <v>3</v>
      </c>
      <c r="P65" s="3">
        <f t="shared" si="0"/>
        <v>495</v>
      </c>
    </row>
    <row r="66" spans="3:16" x14ac:dyDescent="0.35">
      <c r="C66" s="3" t="s">
        <v>254</v>
      </c>
      <c r="D66" s="3" t="s">
        <v>837</v>
      </c>
      <c r="E66" s="3">
        <v>330</v>
      </c>
      <c r="F66" s="23">
        <f t="shared" si="1"/>
        <v>330</v>
      </c>
      <c r="G66" s="3">
        <f t="shared" si="2"/>
        <v>0</v>
      </c>
      <c r="M66" s="3" t="s">
        <v>27</v>
      </c>
      <c r="N66" s="3" t="s">
        <v>109</v>
      </c>
      <c r="O66" s="3">
        <v>7</v>
      </c>
      <c r="P66" s="3">
        <f t="shared" si="0"/>
        <v>1155</v>
      </c>
    </row>
    <row r="67" spans="3:16" x14ac:dyDescent="0.35">
      <c r="C67" s="3" t="s">
        <v>254</v>
      </c>
      <c r="D67" s="3" t="s">
        <v>841</v>
      </c>
      <c r="E67" s="3">
        <v>990</v>
      </c>
      <c r="F67" s="23">
        <f t="shared" si="1"/>
        <v>990</v>
      </c>
      <c r="G67" s="3">
        <f t="shared" si="2"/>
        <v>0</v>
      </c>
      <c r="M67" s="3" t="s">
        <v>27</v>
      </c>
      <c r="N67" s="3" t="s">
        <v>125</v>
      </c>
      <c r="O67" s="3">
        <v>3</v>
      </c>
      <c r="P67" s="3">
        <f t="shared" ref="P67:P122" si="3">O67*165</f>
        <v>495</v>
      </c>
    </row>
    <row r="68" spans="3:16" x14ac:dyDescent="0.35">
      <c r="C68" s="3" t="s">
        <v>254</v>
      </c>
      <c r="D68" s="3" t="s">
        <v>845</v>
      </c>
      <c r="E68" s="3">
        <v>165</v>
      </c>
      <c r="F68" s="23">
        <f t="shared" si="1"/>
        <v>330</v>
      </c>
      <c r="G68" s="3">
        <f t="shared" si="2"/>
        <v>165</v>
      </c>
      <c r="M68" s="3" t="s">
        <v>27</v>
      </c>
      <c r="N68" s="3" t="s">
        <v>158</v>
      </c>
      <c r="O68" s="3">
        <v>6</v>
      </c>
      <c r="P68" s="3">
        <f t="shared" si="3"/>
        <v>990</v>
      </c>
    </row>
    <row r="69" spans="3:16" x14ac:dyDescent="0.35">
      <c r="C69" s="3" t="s">
        <v>254</v>
      </c>
      <c r="D69" s="3" t="s">
        <v>849</v>
      </c>
      <c r="E69" s="3">
        <v>165</v>
      </c>
      <c r="F69" s="23">
        <f t="shared" ref="F69:F110" si="4">VLOOKUP(D69,N:P,3,0)</f>
        <v>165</v>
      </c>
      <c r="G69" s="3">
        <f t="shared" ref="G69:G110" si="5">F69-E69</f>
        <v>0</v>
      </c>
      <c r="M69" s="3" t="s">
        <v>27</v>
      </c>
      <c r="N69" s="3" t="s">
        <v>216</v>
      </c>
      <c r="O69" s="3">
        <v>2</v>
      </c>
      <c r="P69" s="3">
        <f t="shared" si="3"/>
        <v>330</v>
      </c>
    </row>
    <row r="70" spans="3:16" x14ac:dyDescent="0.35">
      <c r="C70" s="3" t="s">
        <v>254</v>
      </c>
      <c r="D70" s="3" t="s">
        <v>853</v>
      </c>
      <c r="E70" s="3">
        <v>165</v>
      </c>
      <c r="F70" s="23">
        <f t="shared" si="4"/>
        <v>165</v>
      </c>
      <c r="G70" s="3">
        <f t="shared" si="5"/>
        <v>0</v>
      </c>
      <c r="M70" s="3" t="s">
        <v>27</v>
      </c>
      <c r="N70" s="3" t="s">
        <v>101</v>
      </c>
      <c r="O70" s="3">
        <v>12</v>
      </c>
      <c r="P70" s="3">
        <f t="shared" si="3"/>
        <v>1980</v>
      </c>
    </row>
    <row r="71" spans="3:16" x14ac:dyDescent="0.35">
      <c r="C71" s="3" t="s">
        <v>254</v>
      </c>
      <c r="D71" s="3" t="s">
        <v>857</v>
      </c>
      <c r="E71" s="3">
        <v>990</v>
      </c>
      <c r="F71" s="23">
        <f t="shared" si="4"/>
        <v>990</v>
      </c>
      <c r="G71" s="3">
        <f t="shared" si="5"/>
        <v>0</v>
      </c>
      <c r="M71" s="3" t="s">
        <v>27</v>
      </c>
      <c r="N71" s="3" t="s">
        <v>93</v>
      </c>
      <c r="O71" s="3">
        <v>15</v>
      </c>
      <c r="P71" s="3">
        <f t="shared" si="3"/>
        <v>2475</v>
      </c>
    </row>
    <row r="72" spans="3:16" x14ac:dyDescent="0.35">
      <c r="C72" s="3" t="s">
        <v>864</v>
      </c>
      <c r="D72" s="3" t="s">
        <v>861</v>
      </c>
      <c r="E72" s="3">
        <v>165</v>
      </c>
      <c r="F72" s="23">
        <f t="shared" si="4"/>
        <v>165</v>
      </c>
      <c r="G72" s="3">
        <f t="shared" si="5"/>
        <v>0</v>
      </c>
      <c r="M72" s="3" t="s">
        <v>27</v>
      </c>
      <c r="N72" s="3" t="s">
        <v>83</v>
      </c>
      <c r="O72" s="3">
        <v>12</v>
      </c>
      <c r="P72" s="3">
        <f t="shared" si="3"/>
        <v>1980</v>
      </c>
    </row>
    <row r="73" spans="3:16" x14ac:dyDescent="0.35">
      <c r="C73" s="3" t="s">
        <v>254</v>
      </c>
      <c r="D73" s="3" t="s">
        <v>866</v>
      </c>
      <c r="E73" s="3">
        <v>165</v>
      </c>
      <c r="F73" s="23" t="e">
        <f t="shared" si="4"/>
        <v>#N/A</v>
      </c>
      <c r="G73" s="3" t="e">
        <f t="shared" si="5"/>
        <v>#N/A</v>
      </c>
      <c r="M73" s="3" t="s">
        <v>27</v>
      </c>
      <c r="N73" s="3" t="s">
        <v>54</v>
      </c>
      <c r="O73" s="3">
        <v>7</v>
      </c>
      <c r="P73" s="3">
        <f t="shared" si="3"/>
        <v>1155</v>
      </c>
    </row>
    <row r="74" spans="3:16" x14ac:dyDescent="0.35">
      <c r="C74" s="3" t="s">
        <v>864</v>
      </c>
      <c r="D74" s="3" t="s">
        <v>870</v>
      </c>
      <c r="E74" s="3">
        <v>165</v>
      </c>
      <c r="F74" s="23">
        <f t="shared" si="4"/>
        <v>165</v>
      </c>
      <c r="G74" s="3">
        <f t="shared" si="5"/>
        <v>0</v>
      </c>
      <c r="M74" s="3" t="s">
        <v>27</v>
      </c>
      <c r="N74" s="3" t="s">
        <v>28</v>
      </c>
      <c r="O74" s="3">
        <v>29</v>
      </c>
      <c r="P74" s="3">
        <f t="shared" si="3"/>
        <v>4785</v>
      </c>
    </row>
    <row r="75" spans="3:16" x14ac:dyDescent="0.35">
      <c r="C75" s="3" t="s">
        <v>254</v>
      </c>
      <c r="D75" s="3" t="s">
        <v>877</v>
      </c>
      <c r="E75" s="3">
        <v>165</v>
      </c>
      <c r="F75" s="23">
        <f t="shared" si="4"/>
        <v>165</v>
      </c>
      <c r="G75" s="3">
        <f t="shared" si="5"/>
        <v>0</v>
      </c>
      <c r="M75" s="3" t="s">
        <v>27</v>
      </c>
      <c r="N75" s="3" t="s">
        <v>172</v>
      </c>
      <c r="O75" s="3">
        <v>5</v>
      </c>
      <c r="P75" s="3">
        <f t="shared" si="3"/>
        <v>825</v>
      </c>
    </row>
    <row r="76" spans="3:16" x14ac:dyDescent="0.35">
      <c r="C76" s="3" t="s">
        <v>254</v>
      </c>
      <c r="D76" s="3" t="s">
        <v>879</v>
      </c>
      <c r="E76" s="3">
        <v>165</v>
      </c>
      <c r="F76" s="23">
        <f t="shared" si="4"/>
        <v>165</v>
      </c>
      <c r="G76" s="3">
        <f t="shared" si="5"/>
        <v>0</v>
      </c>
      <c r="M76" s="3" t="s">
        <v>27</v>
      </c>
      <c r="N76" s="3" t="s">
        <v>143</v>
      </c>
      <c r="O76" s="3">
        <v>4</v>
      </c>
      <c r="P76" s="3">
        <f t="shared" si="3"/>
        <v>660</v>
      </c>
    </row>
    <row r="77" spans="3:16" x14ac:dyDescent="0.35">
      <c r="C77" s="3" t="s">
        <v>254</v>
      </c>
      <c r="D77" s="3" t="s">
        <v>883</v>
      </c>
      <c r="E77" s="3">
        <v>660</v>
      </c>
      <c r="F77" s="23">
        <f t="shared" si="4"/>
        <v>660</v>
      </c>
      <c r="G77" s="3">
        <f t="shared" si="5"/>
        <v>0</v>
      </c>
      <c r="M77" s="3" t="s">
        <v>27</v>
      </c>
      <c r="N77" s="3" t="s">
        <v>231</v>
      </c>
      <c r="O77" s="3">
        <v>1</v>
      </c>
      <c r="P77" s="3">
        <f t="shared" si="3"/>
        <v>165</v>
      </c>
    </row>
    <row r="78" spans="3:16" x14ac:dyDescent="0.35">
      <c r="C78" s="3" t="s">
        <v>254</v>
      </c>
      <c r="D78" s="3" t="s">
        <v>892</v>
      </c>
      <c r="E78" s="3">
        <v>330</v>
      </c>
      <c r="F78" s="23">
        <f t="shared" si="4"/>
        <v>330</v>
      </c>
      <c r="G78" s="3">
        <f t="shared" si="5"/>
        <v>0</v>
      </c>
      <c r="M78" s="3" t="s">
        <v>27</v>
      </c>
      <c r="N78" s="3" t="s">
        <v>134</v>
      </c>
      <c r="O78" s="3">
        <v>2</v>
      </c>
      <c r="P78" s="3">
        <f t="shared" si="3"/>
        <v>330</v>
      </c>
    </row>
    <row r="79" spans="3:16" x14ac:dyDescent="0.35">
      <c r="C79" s="3" t="s">
        <v>254</v>
      </c>
      <c r="D79" s="3" t="s">
        <v>896</v>
      </c>
      <c r="E79" s="3">
        <v>165</v>
      </c>
      <c r="F79" s="23">
        <f t="shared" si="4"/>
        <v>165</v>
      </c>
      <c r="G79" s="3">
        <f t="shared" si="5"/>
        <v>0</v>
      </c>
      <c r="M79" s="3" t="s">
        <v>27</v>
      </c>
      <c r="N79" s="3" t="s">
        <v>236</v>
      </c>
      <c r="O79" s="3">
        <v>1</v>
      </c>
      <c r="P79" s="3">
        <f t="shared" si="3"/>
        <v>165</v>
      </c>
    </row>
    <row r="80" spans="3:16" x14ac:dyDescent="0.35">
      <c r="C80" s="3" t="s">
        <v>254</v>
      </c>
      <c r="D80" s="3" t="s">
        <v>905</v>
      </c>
      <c r="E80" s="3">
        <v>165</v>
      </c>
      <c r="F80" s="23">
        <f t="shared" si="4"/>
        <v>165</v>
      </c>
      <c r="G80" s="3">
        <f t="shared" si="5"/>
        <v>0</v>
      </c>
      <c r="M80" s="3" t="s">
        <v>27</v>
      </c>
      <c r="N80" s="3" t="s">
        <v>64</v>
      </c>
      <c r="O80" s="3">
        <v>4</v>
      </c>
      <c r="P80" s="3">
        <f t="shared" si="3"/>
        <v>660</v>
      </c>
    </row>
    <row r="81" spans="3:16" x14ac:dyDescent="0.35">
      <c r="C81" s="3" t="s">
        <v>254</v>
      </c>
      <c r="D81" s="3" t="s">
        <v>909</v>
      </c>
      <c r="E81" s="3">
        <v>330</v>
      </c>
      <c r="F81" s="23">
        <f t="shared" si="4"/>
        <v>330</v>
      </c>
      <c r="G81" s="3">
        <f t="shared" si="5"/>
        <v>0</v>
      </c>
      <c r="M81" s="3" t="s">
        <v>27</v>
      </c>
      <c r="N81" s="3" t="s">
        <v>69</v>
      </c>
      <c r="O81" s="3">
        <v>2</v>
      </c>
      <c r="P81" s="3">
        <f t="shared" si="3"/>
        <v>330</v>
      </c>
    </row>
    <row r="82" spans="3:16" x14ac:dyDescent="0.35">
      <c r="C82" s="3" t="s">
        <v>254</v>
      </c>
      <c r="D82" s="3" t="s">
        <v>913</v>
      </c>
      <c r="E82" s="3">
        <v>165</v>
      </c>
      <c r="F82" s="23">
        <f t="shared" si="4"/>
        <v>165</v>
      </c>
      <c r="G82" s="3">
        <f t="shared" si="5"/>
        <v>0</v>
      </c>
      <c r="M82" s="3" t="s">
        <v>27</v>
      </c>
      <c r="N82" s="3" t="s">
        <v>168</v>
      </c>
      <c r="O82" s="3">
        <v>2</v>
      </c>
      <c r="P82" s="3">
        <f t="shared" si="3"/>
        <v>330</v>
      </c>
    </row>
    <row r="83" spans="3:16" x14ac:dyDescent="0.35">
      <c r="C83" s="3" t="s">
        <v>254</v>
      </c>
      <c r="D83" s="3" t="s">
        <v>917</v>
      </c>
      <c r="E83" s="3">
        <v>165</v>
      </c>
      <c r="F83" s="23">
        <f t="shared" si="4"/>
        <v>165</v>
      </c>
      <c r="G83" s="3">
        <f t="shared" si="5"/>
        <v>0</v>
      </c>
      <c r="M83" s="3" t="s">
        <v>27</v>
      </c>
      <c r="N83" s="3" t="s">
        <v>88</v>
      </c>
      <c r="O83" s="3">
        <v>7</v>
      </c>
      <c r="P83" s="3">
        <f t="shared" si="3"/>
        <v>1155</v>
      </c>
    </row>
    <row r="84" spans="3:16" x14ac:dyDescent="0.35">
      <c r="C84" s="3" t="s">
        <v>254</v>
      </c>
      <c r="D84" s="3" t="s">
        <v>921</v>
      </c>
      <c r="E84" s="3">
        <v>330</v>
      </c>
      <c r="F84" s="23">
        <f t="shared" si="4"/>
        <v>330</v>
      </c>
      <c r="G84" s="3">
        <f t="shared" si="5"/>
        <v>0</v>
      </c>
      <c r="M84" s="3" t="s">
        <v>27</v>
      </c>
      <c r="N84" s="3" t="s">
        <v>114</v>
      </c>
      <c r="O84" s="3">
        <v>4</v>
      </c>
      <c r="P84" s="3">
        <f t="shared" si="3"/>
        <v>660</v>
      </c>
    </row>
    <row r="85" spans="3:16" x14ac:dyDescent="0.35">
      <c r="C85" s="3" t="s">
        <v>254</v>
      </c>
      <c r="D85" s="3" t="s">
        <v>931</v>
      </c>
      <c r="E85" s="3">
        <v>165</v>
      </c>
      <c r="F85" s="23">
        <f t="shared" si="4"/>
        <v>165</v>
      </c>
      <c r="G85" s="3">
        <f t="shared" si="5"/>
        <v>0</v>
      </c>
      <c r="M85" s="3" t="s">
        <v>27</v>
      </c>
      <c r="N85" s="3" t="s">
        <v>196</v>
      </c>
      <c r="O85" s="3">
        <v>2</v>
      </c>
      <c r="P85" s="3">
        <f t="shared" si="3"/>
        <v>330</v>
      </c>
    </row>
    <row r="86" spans="3:16" x14ac:dyDescent="0.35">
      <c r="C86" s="3" t="s">
        <v>254</v>
      </c>
      <c r="D86" s="3" t="s">
        <v>935</v>
      </c>
      <c r="E86" s="3">
        <v>165</v>
      </c>
      <c r="F86" s="23">
        <f t="shared" si="4"/>
        <v>165</v>
      </c>
      <c r="G86" s="3">
        <f t="shared" si="5"/>
        <v>0</v>
      </c>
      <c r="M86" s="3" t="s">
        <v>27</v>
      </c>
      <c r="N86" s="3" t="s">
        <v>164</v>
      </c>
      <c r="O86" s="3">
        <v>1</v>
      </c>
      <c r="P86" s="3">
        <f t="shared" si="3"/>
        <v>165</v>
      </c>
    </row>
    <row r="87" spans="3:16" x14ac:dyDescent="0.35">
      <c r="C87" s="3" t="s">
        <v>254</v>
      </c>
      <c r="D87" s="3" t="s">
        <v>939</v>
      </c>
      <c r="E87" s="3">
        <v>165</v>
      </c>
      <c r="F87" s="23">
        <f t="shared" si="4"/>
        <v>165</v>
      </c>
      <c r="G87" s="3">
        <f t="shared" si="5"/>
        <v>0</v>
      </c>
      <c r="M87" s="3" t="s">
        <v>27</v>
      </c>
      <c r="N87" s="3" t="s">
        <v>154</v>
      </c>
      <c r="O87" s="3">
        <v>2</v>
      </c>
      <c r="P87" s="3">
        <f t="shared" si="3"/>
        <v>330</v>
      </c>
    </row>
    <row r="88" spans="3:16" x14ac:dyDescent="0.35">
      <c r="C88" s="3" t="s">
        <v>254</v>
      </c>
      <c r="D88" s="3" t="s">
        <v>943</v>
      </c>
      <c r="E88" s="3">
        <v>165</v>
      </c>
      <c r="F88" s="23">
        <f t="shared" si="4"/>
        <v>165</v>
      </c>
      <c r="G88" s="3">
        <f t="shared" si="5"/>
        <v>0</v>
      </c>
      <c r="M88" s="3" t="s">
        <v>27</v>
      </c>
      <c r="N88" s="3" t="s">
        <v>201</v>
      </c>
      <c r="O88" s="3">
        <v>1</v>
      </c>
      <c r="P88" s="3">
        <f t="shared" si="3"/>
        <v>165</v>
      </c>
    </row>
    <row r="89" spans="3:16" x14ac:dyDescent="0.35">
      <c r="C89" s="3" t="s">
        <v>254</v>
      </c>
      <c r="D89" s="3" t="s">
        <v>947</v>
      </c>
      <c r="E89" s="3">
        <v>1155</v>
      </c>
      <c r="F89" s="23">
        <f t="shared" si="4"/>
        <v>1155</v>
      </c>
      <c r="G89" s="3">
        <f t="shared" si="5"/>
        <v>0</v>
      </c>
      <c r="M89" s="3" t="s">
        <v>27</v>
      </c>
      <c r="N89" s="3" t="s">
        <v>1090</v>
      </c>
      <c r="O89" s="3">
        <v>2</v>
      </c>
      <c r="P89" s="3">
        <f t="shared" si="3"/>
        <v>330</v>
      </c>
    </row>
    <row r="90" spans="3:16" x14ac:dyDescent="0.35">
      <c r="C90" s="3"/>
      <c r="D90" s="3"/>
      <c r="E90" s="3"/>
      <c r="F90" s="23"/>
      <c r="G90" s="3"/>
      <c r="M90" s="3" t="s">
        <v>27</v>
      </c>
      <c r="N90" s="3" t="s">
        <v>1091</v>
      </c>
      <c r="O90" s="3">
        <v>1</v>
      </c>
      <c r="P90" s="3">
        <f t="shared" si="3"/>
        <v>165</v>
      </c>
    </row>
    <row r="91" spans="3:16" x14ac:dyDescent="0.35">
      <c r="C91" s="3" t="s">
        <v>254</v>
      </c>
      <c r="D91" s="3" t="s">
        <v>956</v>
      </c>
      <c r="E91" s="3">
        <v>165</v>
      </c>
      <c r="F91" s="23">
        <f t="shared" si="4"/>
        <v>165</v>
      </c>
      <c r="G91" s="3">
        <f t="shared" si="5"/>
        <v>0</v>
      </c>
      <c r="M91" s="3" t="s">
        <v>27</v>
      </c>
      <c r="N91" s="3" t="s">
        <v>1092</v>
      </c>
      <c r="O91" s="3">
        <v>2</v>
      </c>
      <c r="P91" s="3">
        <f t="shared" si="3"/>
        <v>330</v>
      </c>
    </row>
    <row r="92" spans="3:16" x14ac:dyDescent="0.35">
      <c r="C92" s="3" t="s">
        <v>254</v>
      </c>
      <c r="D92" s="3" t="s">
        <v>960</v>
      </c>
      <c r="E92" s="3">
        <v>165</v>
      </c>
      <c r="F92" s="23">
        <f t="shared" si="4"/>
        <v>165</v>
      </c>
      <c r="G92" s="3">
        <f t="shared" si="5"/>
        <v>0</v>
      </c>
      <c r="M92" s="3" t="s">
        <v>27</v>
      </c>
      <c r="N92" s="3" t="s">
        <v>105</v>
      </c>
      <c r="O92" s="3">
        <v>2</v>
      </c>
      <c r="P92" s="3">
        <f t="shared" si="3"/>
        <v>330</v>
      </c>
    </row>
    <row r="93" spans="3:16" x14ac:dyDescent="0.35">
      <c r="C93" s="3" t="s">
        <v>254</v>
      </c>
      <c r="D93" s="3" t="s">
        <v>964</v>
      </c>
      <c r="E93" s="3">
        <v>165</v>
      </c>
      <c r="F93" s="23">
        <f t="shared" si="4"/>
        <v>165</v>
      </c>
      <c r="G93" s="3">
        <f t="shared" si="5"/>
        <v>0</v>
      </c>
      <c r="M93" s="3" t="s">
        <v>27</v>
      </c>
      <c r="N93" s="3" t="s">
        <v>97</v>
      </c>
      <c r="O93" s="3">
        <v>10</v>
      </c>
      <c r="P93" s="3">
        <f t="shared" si="3"/>
        <v>1650</v>
      </c>
    </row>
    <row r="94" spans="3:16" x14ac:dyDescent="0.35">
      <c r="C94" s="3" t="s">
        <v>254</v>
      </c>
      <c r="D94" s="3" t="s">
        <v>968</v>
      </c>
      <c r="E94" s="3">
        <v>165</v>
      </c>
      <c r="F94" s="23">
        <f t="shared" si="4"/>
        <v>165</v>
      </c>
      <c r="G94" s="3">
        <f t="shared" si="5"/>
        <v>0</v>
      </c>
      <c r="M94" s="3" t="s">
        <v>27</v>
      </c>
      <c r="N94" s="3" t="s">
        <v>240</v>
      </c>
      <c r="O94" s="3">
        <v>17</v>
      </c>
      <c r="P94" s="3">
        <f t="shared" si="3"/>
        <v>2805</v>
      </c>
    </row>
    <row r="95" spans="3:16" x14ac:dyDescent="0.35">
      <c r="C95" s="3" t="s">
        <v>254</v>
      </c>
      <c r="D95" s="3" t="s">
        <v>972</v>
      </c>
      <c r="E95" s="3">
        <v>165</v>
      </c>
      <c r="F95" s="23">
        <f t="shared" si="4"/>
        <v>330</v>
      </c>
      <c r="G95" s="3">
        <f t="shared" si="5"/>
        <v>165</v>
      </c>
      <c r="M95" s="3" t="s">
        <v>27</v>
      </c>
      <c r="N95" s="3" t="s">
        <v>244</v>
      </c>
      <c r="O95" s="3">
        <v>5</v>
      </c>
      <c r="P95" s="3">
        <f t="shared" si="3"/>
        <v>825</v>
      </c>
    </row>
    <row r="96" spans="3:16" x14ac:dyDescent="0.35">
      <c r="C96" s="3" t="s">
        <v>254</v>
      </c>
      <c r="D96" s="3" t="s">
        <v>976</v>
      </c>
      <c r="E96" s="3">
        <v>165</v>
      </c>
      <c r="F96" s="23">
        <f t="shared" si="4"/>
        <v>165</v>
      </c>
      <c r="G96" s="3">
        <f t="shared" si="5"/>
        <v>0</v>
      </c>
      <c r="M96" s="3" t="s">
        <v>27</v>
      </c>
      <c r="N96" s="3" t="s">
        <v>191</v>
      </c>
      <c r="O96" s="3">
        <v>1</v>
      </c>
      <c r="P96" s="3">
        <f t="shared" si="3"/>
        <v>165</v>
      </c>
    </row>
    <row r="97" spans="3:16" x14ac:dyDescent="0.35">
      <c r="C97" s="3" t="s">
        <v>254</v>
      </c>
      <c r="D97" s="3" t="s">
        <v>983</v>
      </c>
      <c r="E97" s="3">
        <v>495</v>
      </c>
      <c r="F97" s="23">
        <f t="shared" si="4"/>
        <v>495</v>
      </c>
      <c r="G97" s="3">
        <f t="shared" si="5"/>
        <v>0</v>
      </c>
      <c r="M97" s="3" t="s">
        <v>27</v>
      </c>
      <c r="N97" s="3" t="s">
        <v>187</v>
      </c>
      <c r="O97" s="3">
        <v>3</v>
      </c>
      <c r="P97" s="3">
        <f t="shared" si="3"/>
        <v>495</v>
      </c>
    </row>
    <row r="98" spans="3:16" x14ac:dyDescent="0.35">
      <c r="C98" s="3" t="s">
        <v>254</v>
      </c>
      <c r="D98" s="3" t="s">
        <v>985</v>
      </c>
      <c r="E98" s="3">
        <v>165</v>
      </c>
      <c r="F98" s="23">
        <f t="shared" si="4"/>
        <v>165</v>
      </c>
      <c r="G98" s="3">
        <f t="shared" si="5"/>
        <v>0</v>
      </c>
      <c r="M98" s="3" t="s">
        <v>27</v>
      </c>
      <c r="N98" s="3" t="s">
        <v>206</v>
      </c>
      <c r="O98" s="3">
        <v>1</v>
      </c>
      <c r="P98" s="3">
        <f t="shared" si="3"/>
        <v>165</v>
      </c>
    </row>
    <row r="99" spans="3:16" x14ac:dyDescent="0.35">
      <c r="C99" s="3" t="s">
        <v>254</v>
      </c>
      <c r="D99" s="3" t="s">
        <v>989</v>
      </c>
      <c r="E99" s="3">
        <v>165</v>
      </c>
      <c r="F99" s="23">
        <f t="shared" si="4"/>
        <v>165</v>
      </c>
      <c r="G99" s="3">
        <f t="shared" si="5"/>
        <v>0</v>
      </c>
      <c r="M99" s="3" t="s">
        <v>27</v>
      </c>
      <c r="N99" s="3" t="s">
        <v>226</v>
      </c>
      <c r="O99" s="3">
        <v>1</v>
      </c>
      <c r="P99" s="3">
        <f t="shared" si="3"/>
        <v>165</v>
      </c>
    </row>
    <row r="100" spans="3:16" x14ac:dyDescent="0.35">
      <c r="C100" s="3" t="s">
        <v>254</v>
      </c>
      <c r="D100" s="3" t="s">
        <v>993</v>
      </c>
      <c r="E100" s="3">
        <v>165</v>
      </c>
      <c r="F100" s="23">
        <f t="shared" si="4"/>
        <v>165</v>
      </c>
      <c r="G100" s="3">
        <f t="shared" si="5"/>
        <v>0</v>
      </c>
      <c r="M100" s="3" t="s">
        <v>27</v>
      </c>
      <c r="N100" s="3" t="s">
        <v>221</v>
      </c>
      <c r="O100" s="3">
        <v>1</v>
      </c>
      <c r="P100" s="3">
        <f t="shared" si="3"/>
        <v>165</v>
      </c>
    </row>
    <row r="101" spans="3:16" x14ac:dyDescent="0.35">
      <c r="C101" s="3" t="s">
        <v>254</v>
      </c>
      <c r="D101" s="3" t="s">
        <v>997</v>
      </c>
      <c r="E101" s="3">
        <v>330</v>
      </c>
      <c r="F101" s="23">
        <f t="shared" si="4"/>
        <v>330</v>
      </c>
      <c r="G101" s="3">
        <f t="shared" si="5"/>
        <v>0</v>
      </c>
      <c r="M101" s="3" t="s">
        <v>27</v>
      </c>
      <c r="N101" s="3" t="s">
        <v>285</v>
      </c>
      <c r="O101" s="3">
        <v>12</v>
      </c>
      <c r="P101" s="3">
        <f t="shared" si="3"/>
        <v>1980</v>
      </c>
    </row>
    <row r="102" spans="3:16" x14ac:dyDescent="0.35">
      <c r="C102" s="3" t="s">
        <v>254</v>
      </c>
      <c r="D102" s="3" t="s">
        <v>1004</v>
      </c>
      <c r="E102" s="3">
        <v>330</v>
      </c>
      <c r="F102" s="23">
        <f t="shared" si="4"/>
        <v>330</v>
      </c>
      <c r="G102" s="3">
        <f t="shared" si="5"/>
        <v>0</v>
      </c>
      <c r="M102" s="3" t="s">
        <v>27</v>
      </c>
      <c r="N102" s="3" t="s">
        <v>1093</v>
      </c>
      <c r="O102" s="3">
        <v>1</v>
      </c>
      <c r="P102" s="3">
        <f t="shared" si="3"/>
        <v>165</v>
      </c>
    </row>
    <row r="103" spans="3:16" x14ac:dyDescent="0.35">
      <c r="C103" s="3" t="s">
        <v>254</v>
      </c>
      <c r="D103" s="3" t="s">
        <v>1006</v>
      </c>
      <c r="E103" s="3">
        <v>165</v>
      </c>
      <c r="F103" s="23">
        <f t="shared" si="4"/>
        <v>165</v>
      </c>
      <c r="G103" s="3">
        <f t="shared" si="5"/>
        <v>0</v>
      </c>
      <c r="M103" s="3" t="s">
        <v>27</v>
      </c>
      <c r="N103" s="3" t="s">
        <v>290</v>
      </c>
      <c r="O103" s="3">
        <v>4</v>
      </c>
      <c r="P103" s="3">
        <f t="shared" si="3"/>
        <v>660</v>
      </c>
    </row>
    <row r="104" spans="3:16" x14ac:dyDescent="0.35">
      <c r="C104" s="3" t="s">
        <v>254</v>
      </c>
      <c r="D104" s="3" t="s">
        <v>1010</v>
      </c>
      <c r="E104" s="3">
        <v>330</v>
      </c>
      <c r="F104" s="23">
        <f t="shared" si="4"/>
        <v>330</v>
      </c>
      <c r="G104" s="3">
        <f t="shared" si="5"/>
        <v>0</v>
      </c>
      <c r="M104" s="3" t="s">
        <v>27</v>
      </c>
      <c r="N104" s="3" t="s">
        <v>1094</v>
      </c>
      <c r="O104" s="3">
        <v>2</v>
      </c>
      <c r="P104" s="3">
        <f t="shared" si="3"/>
        <v>330</v>
      </c>
    </row>
    <row r="105" spans="3:16" x14ac:dyDescent="0.35">
      <c r="C105" s="3" t="s">
        <v>254</v>
      </c>
      <c r="D105" s="3" t="s">
        <v>1014</v>
      </c>
      <c r="E105" s="3">
        <v>330</v>
      </c>
      <c r="F105" s="23">
        <f t="shared" si="4"/>
        <v>495</v>
      </c>
      <c r="G105" s="3">
        <f t="shared" si="5"/>
        <v>165</v>
      </c>
      <c r="M105" s="3" t="s">
        <v>27</v>
      </c>
      <c r="N105" s="3" t="s">
        <v>395</v>
      </c>
      <c r="O105" s="3">
        <v>2</v>
      </c>
      <c r="P105" s="3">
        <f t="shared" si="3"/>
        <v>330</v>
      </c>
    </row>
    <row r="106" spans="3:16" x14ac:dyDescent="0.35">
      <c r="C106" s="3" t="s">
        <v>254</v>
      </c>
      <c r="D106" s="3" t="s">
        <v>1023</v>
      </c>
      <c r="E106" s="3">
        <v>165</v>
      </c>
      <c r="F106" s="23">
        <f t="shared" si="4"/>
        <v>165</v>
      </c>
      <c r="G106" s="3">
        <f t="shared" si="5"/>
        <v>0</v>
      </c>
      <c r="M106" s="3" t="s">
        <v>27</v>
      </c>
      <c r="N106" s="3" t="s">
        <v>415</v>
      </c>
      <c r="O106" s="3">
        <v>1</v>
      </c>
      <c r="P106" s="3">
        <f t="shared" si="3"/>
        <v>165</v>
      </c>
    </row>
    <row r="107" spans="3:16" x14ac:dyDescent="0.35">
      <c r="C107" s="3" t="s">
        <v>254</v>
      </c>
      <c r="D107" s="3" t="s">
        <v>1027</v>
      </c>
      <c r="E107" s="3">
        <v>165</v>
      </c>
      <c r="F107" s="23">
        <f t="shared" si="4"/>
        <v>165</v>
      </c>
      <c r="G107" s="3">
        <f t="shared" si="5"/>
        <v>0</v>
      </c>
      <c r="M107" s="3" t="s">
        <v>27</v>
      </c>
      <c r="N107" s="3" t="s">
        <v>405</v>
      </c>
      <c r="O107" s="3">
        <v>1</v>
      </c>
      <c r="P107" s="3">
        <f t="shared" si="3"/>
        <v>165</v>
      </c>
    </row>
    <row r="108" spans="3:16" x14ac:dyDescent="0.35">
      <c r="C108" s="3" t="s">
        <v>254</v>
      </c>
      <c r="D108" s="3" t="s">
        <v>1031</v>
      </c>
      <c r="E108" s="3">
        <v>165</v>
      </c>
      <c r="F108" s="23">
        <f t="shared" si="4"/>
        <v>165</v>
      </c>
      <c r="G108" s="3">
        <f t="shared" si="5"/>
        <v>0</v>
      </c>
      <c r="M108" s="3" t="s">
        <v>27</v>
      </c>
      <c r="N108" s="3" t="s">
        <v>1095</v>
      </c>
      <c r="O108" s="3">
        <v>1</v>
      </c>
      <c r="P108" s="3">
        <f t="shared" si="3"/>
        <v>165</v>
      </c>
    </row>
    <row r="109" spans="3:16" x14ac:dyDescent="0.35">
      <c r="C109" s="3" t="s">
        <v>27</v>
      </c>
      <c r="D109" s="3" t="s">
        <v>1037</v>
      </c>
      <c r="E109" s="3">
        <v>165</v>
      </c>
      <c r="F109" s="23">
        <f t="shared" si="4"/>
        <v>165</v>
      </c>
      <c r="G109" s="3">
        <f t="shared" si="5"/>
        <v>0</v>
      </c>
      <c r="M109" s="3" t="s">
        <v>27</v>
      </c>
      <c r="N109" s="3" t="s">
        <v>1046</v>
      </c>
      <c r="O109" s="3">
        <v>1</v>
      </c>
      <c r="P109" s="3">
        <f t="shared" si="3"/>
        <v>165</v>
      </c>
    </row>
    <row r="110" spans="3:16" x14ac:dyDescent="0.35">
      <c r="C110" s="3" t="s">
        <v>27</v>
      </c>
      <c r="D110" s="3" t="s">
        <v>1046</v>
      </c>
      <c r="E110" s="3">
        <v>165</v>
      </c>
      <c r="F110" s="23">
        <f t="shared" si="4"/>
        <v>165</v>
      </c>
      <c r="G110" s="3">
        <f t="shared" si="5"/>
        <v>0</v>
      </c>
      <c r="M110" s="3" t="s">
        <v>27</v>
      </c>
      <c r="N110" s="3" t="s">
        <v>1037</v>
      </c>
      <c r="O110" s="3">
        <v>1</v>
      </c>
      <c r="P110" s="3">
        <f t="shared" si="3"/>
        <v>165</v>
      </c>
    </row>
    <row r="111" spans="3:16" x14ac:dyDescent="0.35">
      <c r="M111" s="3" t="s">
        <v>254</v>
      </c>
      <c r="N111" s="3" t="s">
        <v>456</v>
      </c>
      <c r="O111" s="3">
        <v>1</v>
      </c>
      <c r="P111" s="3">
        <f t="shared" si="3"/>
        <v>165</v>
      </c>
    </row>
    <row r="112" spans="3:16" x14ac:dyDescent="0.35">
      <c r="M112" s="3" t="s">
        <v>254</v>
      </c>
      <c r="N112" s="3" t="s">
        <v>968</v>
      </c>
      <c r="O112" s="3">
        <v>1</v>
      </c>
      <c r="P112" s="3">
        <f t="shared" si="3"/>
        <v>165</v>
      </c>
    </row>
    <row r="113" spans="13:16" x14ac:dyDescent="0.35">
      <c r="M113" s="3" t="s">
        <v>254</v>
      </c>
      <c r="N113" s="3" t="s">
        <v>909</v>
      </c>
      <c r="O113" s="3">
        <v>2</v>
      </c>
      <c r="P113" s="3">
        <f t="shared" si="3"/>
        <v>330</v>
      </c>
    </row>
    <row r="114" spans="13:16" x14ac:dyDescent="0.35">
      <c r="M114" s="3" t="s">
        <v>254</v>
      </c>
      <c r="N114" s="3" t="s">
        <v>917</v>
      </c>
      <c r="O114" s="3">
        <v>1</v>
      </c>
      <c r="P114" s="3">
        <f t="shared" si="3"/>
        <v>165</v>
      </c>
    </row>
    <row r="115" spans="13:16" x14ac:dyDescent="0.35">
      <c r="M115" s="3" t="s">
        <v>254</v>
      </c>
      <c r="N115" s="3" t="s">
        <v>879</v>
      </c>
      <c r="O115" s="3">
        <v>1</v>
      </c>
      <c r="P115" s="3">
        <f t="shared" si="3"/>
        <v>165</v>
      </c>
    </row>
    <row r="116" spans="13:16" x14ac:dyDescent="0.35">
      <c r="M116" s="3" t="s">
        <v>254</v>
      </c>
      <c r="N116" s="3" t="s">
        <v>905</v>
      </c>
      <c r="O116" s="3">
        <v>1</v>
      </c>
      <c r="P116" s="3">
        <f t="shared" si="3"/>
        <v>165</v>
      </c>
    </row>
    <row r="117" spans="13:16" x14ac:dyDescent="0.35">
      <c r="M117" s="3" t="s">
        <v>254</v>
      </c>
      <c r="N117" s="3" t="s">
        <v>989</v>
      </c>
      <c r="O117" s="3">
        <v>1</v>
      </c>
      <c r="P117" s="3">
        <f t="shared" si="3"/>
        <v>165</v>
      </c>
    </row>
    <row r="118" spans="13:16" x14ac:dyDescent="0.35">
      <c r="M118" s="3" t="s">
        <v>254</v>
      </c>
      <c r="N118" s="5" t="s">
        <v>472</v>
      </c>
      <c r="O118" s="3">
        <v>2</v>
      </c>
      <c r="P118" s="3">
        <f t="shared" si="3"/>
        <v>330</v>
      </c>
    </row>
    <row r="119" spans="13:16" x14ac:dyDescent="0.35">
      <c r="M119" s="3" t="s">
        <v>254</v>
      </c>
      <c r="N119" s="5" t="s">
        <v>770</v>
      </c>
      <c r="O119" s="4">
        <v>1</v>
      </c>
      <c r="P119" s="3">
        <f t="shared" si="3"/>
        <v>165</v>
      </c>
    </row>
    <row r="120" spans="13:16" x14ac:dyDescent="0.35">
      <c r="M120" s="3" t="s">
        <v>254</v>
      </c>
      <c r="N120" s="5" t="s">
        <v>993</v>
      </c>
      <c r="O120" s="4">
        <v>1</v>
      </c>
      <c r="P120" s="3">
        <f t="shared" si="3"/>
        <v>165</v>
      </c>
    </row>
    <row r="121" spans="13:16" x14ac:dyDescent="0.35">
      <c r="M121" s="3" t="s">
        <v>254</v>
      </c>
      <c r="N121" s="5" t="s">
        <v>1096</v>
      </c>
      <c r="O121" s="4">
        <v>1</v>
      </c>
      <c r="P121" s="3">
        <f t="shared" si="3"/>
        <v>165</v>
      </c>
    </row>
    <row r="122" spans="13:16" x14ac:dyDescent="0.35">
      <c r="M122" s="21" t="s">
        <v>254</v>
      </c>
      <c r="N122" s="20" t="s">
        <v>849</v>
      </c>
      <c r="O122" s="22">
        <v>1</v>
      </c>
      <c r="P122" s="3">
        <f t="shared" si="3"/>
        <v>165</v>
      </c>
    </row>
  </sheetData>
  <autoFilter ref="C3:P3"/>
  <conditionalFormatting sqref="N1:N1048576">
    <cfRule type="duplicateValues" dxfId="0" priority="1"/>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H8"/>
  <sheetViews>
    <sheetView workbookViewId="0">
      <selection activeCell="H16" sqref="H16"/>
    </sheetView>
  </sheetViews>
  <sheetFormatPr defaultRowHeight="14.5" x14ac:dyDescent="0.35"/>
  <cols>
    <col min="3" max="3" width="14.7265625" bestFit="1" customWidth="1"/>
    <col min="4" max="4" width="18.26953125" bestFit="1" customWidth="1"/>
    <col min="5" max="5" width="8.1796875" bestFit="1" customWidth="1"/>
    <col min="6" max="6" width="7.453125" bestFit="1" customWidth="1"/>
    <col min="7" max="7" width="7.81640625" bestFit="1" customWidth="1"/>
    <col min="8" max="8" width="15.7265625" bestFit="1" customWidth="1"/>
  </cols>
  <sheetData>
    <row r="5" spans="3:8" x14ac:dyDescent="0.35">
      <c r="C5" s="24" t="s">
        <v>1078</v>
      </c>
      <c r="D5" s="24"/>
      <c r="E5" s="24"/>
      <c r="F5" s="24"/>
      <c r="G5" s="24"/>
      <c r="H5" s="24"/>
    </row>
    <row r="6" spans="3:8" x14ac:dyDescent="0.35">
      <c r="C6" s="6" t="s">
        <v>6</v>
      </c>
      <c r="D6" s="6" t="s">
        <v>7</v>
      </c>
      <c r="E6" s="6" t="s">
        <v>2</v>
      </c>
      <c r="F6" s="6" t="s">
        <v>1074</v>
      </c>
      <c r="G6" s="6" t="s">
        <v>1073</v>
      </c>
      <c r="H6" s="6" t="s">
        <v>1075</v>
      </c>
    </row>
    <row r="7" spans="3:8" x14ac:dyDescent="0.35">
      <c r="C7" s="3" t="s">
        <v>177</v>
      </c>
      <c r="D7" s="3" t="s">
        <v>489</v>
      </c>
      <c r="E7" s="3">
        <v>2</v>
      </c>
      <c r="F7" s="3">
        <v>330</v>
      </c>
      <c r="G7" s="3">
        <v>215</v>
      </c>
      <c r="H7" s="3">
        <v>-115</v>
      </c>
    </row>
    <row r="8" spans="3:8" x14ac:dyDescent="0.35">
      <c r="C8" s="3" t="s">
        <v>505</v>
      </c>
      <c r="D8" s="3" t="s">
        <v>521</v>
      </c>
      <c r="E8" s="3">
        <v>4</v>
      </c>
      <c r="F8" s="3">
        <v>660</v>
      </c>
      <c r="G8" s="3">
        <v>619</v>
      </c>
      <c r="H8" s="3">
        <v>-41</v>
      </c>
    </row>
  </sheetData>
  <mergeCells count="1">
    <mergeCell ref="C5:H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Sheet1</vt:lpstr>
      <vt:lpstr>DNI</vt:lpstr>
      <vt:lpstr>Comparison_Ordered</vt:lpstr>
      <vt:lpstr>Comparison_Samples</vt:lpstr>
      <vt:lpstr>Issues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Abhighna Sharma K S</dc:creator>
  <cp:lastModifiedBy>Nishant Agarwala</cp:lastModifiedBy>
  <dcterms:created xsi:type="dcterms:W3CDTF">2022-06-20T10:19:14Z</dcterms:created>
  <dcterms:modified xsi:type="dcterms:W3CDTF">2022-08-16T09:58:28Z</dcterms:modified>
</cp:coreProperties>
</file>